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04\Desktop\"/>
    </mc:Choice>
  </mc:AlternateContent>
  <xr:revisionPtr revIDLastSave="0" documentId="13_ncr:1_{8A2F4C39-53C4-4DC4-BA40-D8C7ED78959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Tabelle1!$A$1:$K$130</definedName>
    <definedName name="Formular">Tabelle1!$C$4:$I$5,Tabelle1!$C$7,Tabelle1!$C$9,Tabelle1!$C$13,Tabelle1!$C$17,Tabelle1!$C$20,Tabelle1!$A$20,Tabelle1!$A$17,Tabelle1!$A$15,Tabelle1!$A$13,Tabelle1!$B$30:$D$30,Tabelle1!$B$33:$D$33,Tabelle1!$B$36:$D$36,Tabelle1!$B$39:$D$39,Tabelle1!$B$42:$D$42,Tabelle1!$B$45:$D$45,Tabelle1!$B$48:$D$48,Tabelle1!$B$51:$D$51,Tabelle1!$B$54:$D$54,Tabelle1!$B$57:$D$57,Tabelle1!$B$69:$D$69,Tabelle1!$B$72:$D$72,Tabelle1!$B$75:$D$75,Tabelle1!$B$78:$D$78,Tabelle1!$A$85,Tabelle1!$A$88,Tabelle1!$C$85,Tabelle1!$C$88</definedName>
    <definedName name="Formularfelder">Tabelle1!$C$4:$I$5,Tabelle1!$C$7,Tabelle1!$C$9,Tabelle1!$C$13,Tabelle1!$C$17,Tabelle1!$C$20,Tabelle1!$A$20,Tabelle1!$A$17,Tabelle1!$A$15,Tabelle1!$A$13,Tabelle1!$B$30:$D$30,Tabelle1!$B$33:$D$33,Tabelle1!$B$36:$D$36,Tabelle1!$B$39:$D$39,Tabelle1!$B$42:$D$42,Tabelle1!$B$45:$D$45,Tabelle1!$B$48:$D$48,Tabelle1!$B$51:$D$51,Tabelle1!$B$54:$D$54,Tabelle1!$B$57:$D$57,Tabelle1!$B$69:$D$69,Tabelle1!$B$72:$D$72,Tabelle1!$B$75:$D$75,Tabelle1!$B$78:$D$78,Tabelle1!$A$85,Tabelle1!$A$88,Tabelle1!$C$85,Tabelle1!$C$88</definedName>
  </definedNames>
  <calcPr calcId="191029"/>
</workbook>
</file>

<file path=xl/calcChain.xml><?xml version="1.0" encoding="utf-8"?>
<calcChain xmlns="http://schemas.openxmlformats.org/spreadsheetml/2006/main">
  <c r="J109" i="1" l="1"/>
  <c r="J106" i="1"/>
  <c r="J78" i="1"/>
  <c r="J75" i="1"/>
  <c r="J88" i="1" l="1"/>
  <c r="J85" i="1"/>
  <c r="J100" i="1" l="1"/>
  <c r="J103" i="1"/>
  <c r="J97" i="1"/>
  <c r="J33" i="1"/>
  <c r="J36" i="1"/>
  <c r="J39" i="1"/>
  <c r="J42" i="1"/>
  <c r="J45" i="1"/>
  <c r="J48" i="1"/>
  <c r="J51" i="1"/>
  <c r="J54" i="1"/>
  <c r="J57" i="1"/>
  <c r="J60" i="1"/>
  <c r="J63" i="1"/>
  <c r="J66" i="1"/>
  <c r="J69" i="1"/>
  <c r="J72" i="1"/>
  <c r="J30" i="1"/>
  <c r="J20" i="1" l="1"/>
  <c r="J17" i="1"/>
  <c r="J15" i="1" l="1"/>
  <c r="J111" i="1" l="1"/>
  <c r="J13" i="1"/>
  <c r="J80" i="1" l="1"/>
  <c r="J1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41371 Bacher, Verona</author>
    <author>41135 Ohngemach, Sarah</author>
    <author>41381 Bünger, Gabriele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Auswahl bitte mit x tätigen
</t>
        </r>
      </text>
    </comment>
    <comment ref="A15" authorId="0" shapeId="0" xr:uid="{69884D1F-D072-4DDA-AD14-1BDEA39FA659}">
      <text>
        <r>
          <rPr>
            <sz val="9"/>
            <color indexed="81"/>
            <rFont val="Segoe UI"/>
            <family val="2"/>
          </rPr>
          <t>Auswahl bitte mit x tätigen</t>
        </r>
      </text>
    </comment>
    <comment ref="A17" authorId="1" shapeId="0" xr:uid="{85DBB91C-938D-473C-A70F-437E9FDACD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20" authorId="1" shapeId="0" xr:uid="{9CBD827B-EA29-4540-A8ED-4AD0AAC5B2C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30" authorId="2" shapeId="0" xr:uid="{00000000-0006-0000-0000-000002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0" authorId="2" shapeId="0" xr:uid="{722ACD04-778C-44EE-81EF-78C4933F56F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0" authorId="2" shapeId="0" xr:uid="{5B5A1129-8EB5-4DF9-8320-EC2A3906B8F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3" authorId="2" shapeId="0" xr:uid="{00000000-0006-0000-0000-000003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3" authorId="2" shapeId="0" xr:uid="{CFD382E4-A3D6-47EB-A618-83BD1305352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3" authorId="2" shapeId="0" xr:uid="{0CF56D52-2990-4741-AFEF-B369F35B975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6" authorId="2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6" authorId="2" shapeId="0" xr:uid="{EB9F4AE0-502B-4255-971D-478FD6F3636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6" authorId="2" shapeId="0" xr:uid="{FCE6BF29-8E90-4F96-B32F-2DF801CF34D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9" authorId="2" shapeId="0" xr:uid="{00000000-0006-0000-0000-000005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9" authorId="2" shapeId="0" xr:uid="{2AFF755D-FFF0-4F80-9C1E-4678E7D2E70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9" authorId="2" shapeId="0" xr:uid="{A2D2B34A-EBC8-48FD-B28B-FDAC75E38A3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2" authorId="2" shapeId="0" xr:uid="{00000000-0006-0000-0000-000006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2" authorId="2" shapeId="0" xr:uid="{69C1B6EB-5698-4059-963F-1FFA47AC955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2" authorId="2" shapeId="0" xr:uid="{D4977226-B955-4AC6-8720-16AB6C68A72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5" authorId="2" shapeId="0" xr:uid="{00000000-0006-0000-0000-000007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5" authorId="2" shapeId="0" xr:uid="{BDE1180B-90DD-46FA-8C68-8CF5CCC55DB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5" authorId="2" shapeId="0" xr:uid="{8BD93FE6-67EB-4E3B-9084-6F432AB0188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8" authorId="2" shapeId="0" xr:uid="{00000000-0006-0000-0000-000008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8" authorId="2" shapeId="0" xr:uid="{0212AD15-2A94-4DDF-A3DC-73A29CC4238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8" authorId="2" shapeId="0" xr:uid="{069E3EB4-F6AC-49A6-811E-66D72F6DF032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1" authorId="2" shapeId="0" xr:uid="{00000000-0006-0000-0000-00000900000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51" authorId="2" shapeId="0" xr:uid="{F9D30316-DB2F-4FFC-8F9E-7CEB9DC0985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1" authorId="2" shapeId="0" xr:uid="{A264110D-7741-4833-8E92-DDA56CE80DA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4" authorId="2" shapeId="0" xr:uid="{00000000-0006-0000-0000-00000A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4" authorId="2" shapeId="0" xr:uid="{C9134C90-0CD4-40FF-84B6-04B7BB0697B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4" authorId="2" shapeId="0" xr:uid="{7BDF51AE-F7D1-4F3A-BBAA-521954FC7DB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7" authorId="2" shapeId="0" xr:uid="{00000000-0006-0000-0000-00000B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7" authorId="2" shapeId="0" xr:uid="{254B3F7E-6708-453A-9BCD-C9B194B116E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7" authorId="2" shapeId="0" xr:uid="{A8727ECB-3F35-41A4-B980-9445144E083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0" authorId="2" shapeId="0" xr:uid="{A94BE5D4-5FCF-43A7-AA34-5A7FF36A013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0" authorId="2" shapeId="0" xr:uid="{5EB64BB5-C7B5-424D-AF76-72A5CC90638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0" authorId="2" shapeId="0" xr:uid="{D32F15B5-2EB1-45A0-95F3-0AB365665A3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3" authorId="2" shapeId="0" xr:uid="{A2AC9FAC-FCB3-4D3D-9862-F8E421A61316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3" authorId="2" shapeId="0" xr:uid="{E42C2C99-72DD-4C3B-8F56-38855D79A22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3" authorId="2" shapeId="0" xr:uid="{7D63C555-050E-477E-8236-32D3BE63767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6" authorId="2" shapeId="0" xr:uid="{43D72D4A-7734-4999-9AAC-04DD9DE1A53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6" authorId="2" shapeId="0" xr:uid="{C9F9B027-CBF7-42D8-AD89-DBF0F8AE590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6" authorId="2" shapeId="0" xr:uid="{B8E35E5E-545C-4663-92D5-86B3A2CEF56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9" authorId="2" shapeId="0" xr:uid="{00000000-0006-0000-0000-00000C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9" authorId="2" shapeId="0" xr:uid="{2EDA5739-802B-447F-894C-CDA9693A08C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9" authorId="2" shapeId="0" xr:uid="{2A60BDBC-CAA7-4EF2-A8FB-CD912E7E9EF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72" authorId="2" shapeId="0" xr:uid="{753D9B1E-25E3-414F-92C3-53F072533C4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72" authorId="2" shapeId="0" xr:uid="{FAD6E4FE-28DC-4E29-BA3C-49BB41A95AC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72" authorId="2" shapeId="0" xr:uid="{9BAAFF4E-373B-4B08-8FF7-EFBDD8D7FB9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75" authorId="2" shapeId="0" xr:uid="{BE9161B9-DD88-4477-BDD4-D62C7D618224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75" authorId="2" shapeId="0" xr:uid="{EE466E35-4F1E-43D9-B969-447A4A86C64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75" authorId="2" shapeId="0" xr:uid="{DAB8AFB4-E7E2-4694-B061-3354A49649F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78" authorId="2" shapeId="0" xr:uid="{00000000-0006-0000-0000-00000D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78" authorId="2" shapeId="0" xr:uid="{943981B8-0500-4C15-81A2-6A8D0D1EE6C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78" authorId="2" shapeId="0" xr:uid="{5813D398-3FE6-4D7F-8043-4D86A6DC6F5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85" authorId="1" shapeId="0" xr:uid="{CA62AEDB-367C-4772-A18A-A995481A551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88" authorId="1" shapeId="0" xr:uid="{0E8BED4A-015B-4C68-8E48-15F9F10E25F5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97" authorId="2" shapeId="0" xr:uid="{0F5DB7C5-5DD7-4A17-9BCC-F44CD16AA4D6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97" authorId="2" shapeId="0" xr:uid="{2F8E3F7B-E825-4338-905E-DE348C7D4A0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7" authorId="2" shapeId="0" xr:uid="{57C021DA-41AE-4A2D-BFB6-136BF245869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0" authorId="2" shapeId="0" xr:uid="{D6D66441-661D-4E23-B12E-75C435F13D7C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100" authorId="2" shapeId="0" xr:uid="{91157AD1-951D-4E1A-B136-EC3D27D5F70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0" authorId="2" shapeId="0" xr:uid="{F337D599-06AF-4F3C-90D3-DD45EFEB7FC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3" authorId="2" shapeId="0" xr:uid="{520A3472-95BE-4F63-9B1B-A996D0C52246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103" authorId="2" shapeId="0" xr:uid="{FEAC9874-5AD2-4B4D-9B12-542A2A2D3C2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3" authorId="2" shapeId="0" xr:uid="{77E760B9-0658-45B0-B2F0-B25427520FB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6" authorId="2" shapeId="0" xr:uid="{3A9093A7-372C-49A3-BF78-B595128F2F0F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106" authorId="2" shapeId="0" xr:uid="{55E15B4E-71CA-4CD6-9486-E8156A671A0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6" authorId="2" shapeId="0" xr:uid="{FA821E66-9329-4483-9D88-0BB36073729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9" authorId="2" shapeId="0" xr:uid="{C8F35333-2404-43F7-B5E8-981ABB6F122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109" authorId="2" shapeId="0" xr:uid="{AA9E994C-2059-4DD6-A012-C1BBA3AEAED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9" authorId="2" shapeId="0" xr:uid="{31D4C430-A36C-4B44-A175-4746C05DC5C6}">
      <text>
        <r>
          <rPr>
            <sz val="8"/>
            <color indexed="81"/>
            <rFont val="Tahoma"/>
            <family val="2"/>
          </rPr>
          <t>Auswahl bitte mit x tätigen</t>
        </r>
      </text>
    </comment>
  </commentList>
</comments>
</file>

<file path=xl/sharedStrings.xml><?xml version="1.0" encoding="utf-8"?>
<sst xmlns="http://schemas.openxmlformats.org/spreadsheetml/2006/main" count="99" uniqueCount="43">
  <si>
    <t>Tagespflegestelle</t>
  </si>
  <si>
    <t>Anschrift</t>
  </si>
  <si>
    <t>Abrechnung gegenüber der Stadt/Gemeinde</t>
  </si>
  <si>
    <t xml:space="preserve">Abrechnung für </t>
  </si>
  <si>
    <t>(Monat und Jahr)</t>
  </si>
  <si>
    <t>Betreu-
ungs-
stunden</t>
  </si>
  <si>
    <t>bis 64,5
Std.</t>
  </si>
  <si>
    <t>bis 129
Std.</t>
  </si>
  <si>
    <t>Tagespflegekind</t>
  </si>
  <si>
    <t>(Name, Wohnort, Geburtsdatum)</t>
  </si>
  <si>
    <t xml:space="preserve">Tagespflegekind </t>
  </si>
  <si>
    <t>(Datum, Unterschrift)</t>
  </si>
  <si>
    <t>Bankverbindung:</t>
  </si>
  <si>
    <t>Die Richtigkeit der obigen Angaben bestätige ich mit meiner Unterschrift:</t>
  </si>
  <si>
    <t>Förderbetrag:</t>
  </si>
  <si>
    <t>(Tagespflegekinder aus dem Landkreis Calw)</t>
  </si>
  <si>
    <t>Tagespflegekinder aus anderen Landkreisen</t>
  </si>
  <si>
    <t>(Tagespflegekinder aus anderen Landkreisen)</t>
  </si>
  <si>
    <t>GESAMTFÖRDERBETRAG:</t>
  </si>
  <si>
    <t>(für alle Tagespflegekinder)</t>
  </si>
  <si>
    <t>Förderung der Kindertagespflege im Landkreis Calw - Landkreisfinanzierungsmodell</t>
  </si>
  <si>
    <t>mehr
als 129
Std.</t>
  </si>
  <si>
    <t>(Geldinstitut, BIC, IBAN)</t>
  </si>
  <si>
    <t>Antrag auf Förderleistungen an die Tagespflegestelle: Kindertagespflege in anderen geeeigneten Räumen</t>
  </si>
  <si>
    <t>Informationen zur Datenverarbeitung nach Art. 13 DS-GVO finden Sie unter www.kreis-calw.de Abteilung Jugendhilfe</t>
  </si>
  <si>
    <t>(innerhalb des Mindestbetreuungsumfanges sind 5 Std. 
an einem Samstag/Sonntag je Kind abzuleisten)</t>
  </si>
  <si>
    <t>(Anzahl Kinder)</t>
  </si>
  <si>
    <t>Monatliche Pauschale</t>
  </si>
  <si>
    <t>Monatliche Betreuungsstunden</t>
  </si>
  <si>
    <t>(zusätzlich zur Grundpauschale, unabhängig vom Alter des Kindes, Betreuung vor 7:00 Uhr und/oder nach 18:00 Uhr je Kind nur 1x anrechenbar)</t>
  </si>
  <si>
    <t>Bitte alle betreuten Kinder eintragen und die Kinder unter drei Jahren zusätzlich ankreuzen.</t>
  </si>
  <si>
    <t>Wochenendpauschale (WEP)</t>
  </si>
  <si>
    <t>Randzeitenpauschale (RZP)</t>
  </si>
  <si>
    <t>WEP</t>
  </si>
  <si>
    <t>RZP</t>
  </si>
  <si>
    <t>Kind u3</t>
  </si>
  <si>
    <t>(Anzahl  max. 2,0)</t>
  </si>
  <si>
    <t>Grundpauschale je KTPP</t>
  </si>
  <si>
    <t>Vertretungspauschale/ weitere KTPP</t>
  </si>
  <si>
    <t>Ferienkind - Betreuungszeiten durchschnittlich mindestens 5 Stunden/Woche</t>
  </si>
  <si>
    <t>Ferienkind - Betreuungszeiten durchscnittlich mindestens 5 Stunden /Woche</t>
  </si>
  <si>
    <t>Ich erhebe keine zusätzlichen Elternbeiträge für geleistete Betreuungsstunden bei Kindern unter 3 Jahren, die im Landkreis Calw wohnen.</t>
  </si>
  <si>
    <t>Ich erhebe einen Elternbeitrag von höchstens 1,00 € je geleisteter  Betreuungsstunde bei Kindern über 3 Jahren, die im Landkreis Calw wohnen.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</si>
</sst>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,##0.0_ ;\-#,##0.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0" fillId="0" borderId="0" xfId="0" applyProtection="1"/>
    <xf numFmtId="0" fontId="0" fillId="0" borderId="0" xfId="0" applyBorder="1" applyProtection="1"/>
    <xf numFmtId="0" fontId="5" fillId="0" borderId="0" xfId="0" applyFont="1" applyProtection="1"/>
    <xf numFmtId="0" fontId="2" fillId="0" borderId="0" xfId="0" applyFont="1" applyProtection="1"/>
    <xf numFmtId="44" fontId="0" fillId="0" borderId="0" xfId="1" applyFont="1" applyProtection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0" xfId="1" applyNumberFormat="1" applyFont="1" applyProtection="1"/>
    <xf numFmtId="165" fontId="0" fillId="0" borderId="0" xfId="1" applyNumberFormat="1" applyFont="1" applyProtection="1"/>
    <xf numFmtId="0" fontId="0" fillId="0" borderId="0" xfId="0" applyNumberFormat="1" applyProtection="1"/>
    <xf numFmtId="166" fontId="0" fillId="0" borderId="0" xfId="1" applyNumberFormat="1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Fill="1" applyProtection="1"/>
    <xf numFmtId="44" fontId="0" fillId="0" borderId="0" xfId="0" applyNumberFormat="1" applyFill="1" applyProtection="1"/>
    <xf numFmtId="44" fontId="6" fillId="0" borderId="0" xfId="0" applyNumberFormat="1" applyFont="1" applyProtection="1"/>
    <xf numFmtId="0" fontId="0" fillId="0" borderId="1" xfId="0" applyFont="1" applyBorder="1" applyProtection="1"/>
    <xf numFmtId="0" fontId="11" fillId="0" borderId="0" xfId="0" applyFont="1" applyProtection="1"/>
    <xf numFmtId="0" fontId="12" fillId="0" borderId="0" xfId="0" applyFont="1" applyProtection="1"/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44" fontId="0" fillId="0" borderId="0" xfId="1" applyFont="1" applyFill="1" applyProtection="1"/>
    <xf numFmtId="0" fontId="5" fillId="0" borderId="0" xfId="0" applyFont="1" applyAlignment="1" applyProtection="1">
      <alignment vertical="top" wrapText="1"/>
    </xf>
    <xf numFmtId="44" fontId="2" fillId="0" borderId="3" xfId="0" applyNumberFormat="1" applyFont="1" applyBorder="1" applyProtection="1"/>
    <xf numFmtId="44" fontId="2" fillId="0" borderId="4" xfId="0" applyNumberFormat="1" applyFont="1" applyBorder="1" applyProtection="1"/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/>
    <xf numFmtId="0" fontId="1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243203</xdr:colOff>
      <xdr:row>3</xdr:row>
      <xdr:rowOff>41279</xdr:rowOff>
    </xdr:from>
    <xdr:to>
      <xdr:col>10</xdr:col>
      <xdr:colOff>765808</xdr:colOff>
      <xdr:row>27</xdr:row>
      <xdr:rowOff>158752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5400000">
          <a:off x="6970394" y="2934338"/>
          <a:ext cx="5102223" cy="5226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showGridLines="0" tabSelected="1" topLeftCell="A23" zoomScaleNormal="100" workbookViewId="0">
      <selection activeCell="J110" sqref="J110"/>
    </sheetView>
  </sheetViews>
  <sheetFormatPr baseColWidth="10" defaultColWidth="11.5703125" defaultRowHeight="15" x14ac:dyDescent="0.25"/>
  <cols>
    <col min="1" max="1" width="3.7109375" style="2" customWidth="1"/>
    <col min="2" max="2" width="58.7109375" style="2" customWidth="1"/>
    <col min="3" max="3" width="10.85546875" style="2" customWidth="1"/>
    <col min="4" max="4" width="9.42578125" style="2" bestFit="1" customWidth="1"/>
    <col min="5" max="6" width="9.42578125" style="2" customWidth="1"/>
    <col min="7" max="7" width="7.42578125" style="2" customWidth="1"/>
    <col min="8" max="9" width="7.42578125" style="2" bestFit="1" customWidth="1"/>
    <col min="10" max="10" width="11" style="2" bestFit="1" customWidth="1"/>
    <col min="11" max="16384" width="11.5703125" style="2"/>
  </cols>
  <sheetData>
    <row r="1" spans="1:13" ht="17.25" x14ac:dyDescent="0.3">
      <c r="A1" s="42" t="s">
        <v>20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x14ac:dyDescent="0.2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</row>
    <row r="4" spans="1:13" x14ac:dyDescent="0.25">
      <c r="A4" s="2" t="s">
        <v>0</v>
      </c>
      <c r="C4" s="47"/>
      <c r="D4" s="48"/>
      <c r="E4" s="48"/>
      <c r="F4" s="48"/>
      <c r="G4" s="48"/>
      <c r="H4" s="48"/>
      <c r="I4" s="48"/>
      <c r="L4" s="17"/>
      <c r="M4" s="17"/>
    </row>
    <row r="5" spans="1:13" x14ac:dyDescent="0.25">
      <c r="A5" s="2" t="s">
        <v>1</v>
      </c>
      <c r="C5" s="49"/>
      <c r="D5" s="49"/>
      <c r="E5" s="49"/>
      <c r="F5" s="49"/>
      <c r="G5" s="49"/>
      <c r="H5" s="49"/>
      <c r="I5" s="49"/>
    </row>
    <row r="6" spans="1:13" x14ac:dyDescent="0.25">
      <c r="C6" s="3"/>
      <c r="D6" s="3"/>
      <c r="E6" s="3"/>
      <c r="F6" s="3"/>
      <c r="G6" s="3"/>
      <c r="H6" s="3"/>
      <c r="I6" s="3"/>
    </row>
    <row r="7" spans="1:13" x14ac:dyDescent="0.25">
      <c r="A7" s="2" t="s">
        <v>2</v>
      </c>
      <c r="C7" s="44"/>
      <c r="D7" s="45"/>
      <c r="E7" s="45"/>
      <c r="F7" s="45"/>
      <c r="G7" s="45"/>
      <c r="H7" s="45"/>
      <c r="I7" s="45"/>
    </row>
    <row r="8" spans="1:13" x14ac:dyDescent="0.25">
      <c r="C8" s="3"/>
      <c r="D8" s="3"/>
      <c r="E8" s="3"/>
      <c r="F8" s="3"/>
      <c r="G8" s="3"/>
      <c r="H8" s="3"/>
      <c r="I8" s="3"/>
    </row>
    <row r="9" spans="1:13" x14ac:dyDescent="0.25">
      <c r="A9" s="2" t="s">
        <v>3</v>
      </c>
      <c r="C9" s="46"/>
      <c r="D9" s="45"/>
      <c r="E9" s="45"/>
      <c r="F9" s="45"/>
      <c r="G9" s="45"/>
      <c r="H9" s="45"/>
      <c r="I9" s="45"/>
    </row>
    <row r="10" spans="1:13" x14ac:dyDescent="0.25">
      <c r="C10" s="4" t="s">
        <v>4</v>
      </c>
    </row>
    <row r="11" spans="1:13" x14ac:dyDescent="0.25">
      <c r="C11" s="4"/>
    </row>
    <row r="12" spans="1:13" x14ac:dyDescent="0.25">
      <c r="B12" s="5" t="s">
        <v>27</v>
      </c>
    </row>
    <row r="13" spans="1:13" x14ac:dyDescent="0.25">
      <c r="A13" s="27"/>
      <c r="B13" s="2" t="s">
        <v>37</v>
      </c>
      <c r="C13" s="31"/>
      <c r="D13" s="6">
        <v>500</v>
      </c>
      <c r="E13" s="6"/>
      <c r="F13" s="6"/>
      <c r="G13" s="6"/>
      <c r="H13" s="6"/>
      <c r="J13" s="7">
        <f>IF(A13="x",IF(OR(C13=1,C13=2,),C13*D13,),)</f>
        <v>0</v>
      </c>
    </row>
    <row r="14" spans="1:13" x14ac:dyDescent="0.25">
      <c r="A14" s="25"/>
      <c r="C14" s="9" t="s">
        <v>36</v>
      </c>
      <c r="D14" s="6"/>
      <c r="E14" s="6"/>
      <c r="F14" s="6"/>
      <c r="G14" s="6"/>
      <c r="H14" s="6"/>
      <c r="J14" s="7"/>
    </row>
    <row r="15" spans="1:13" x14ac:dyDescent="0.25">
      <c r="A15" s="27"/>
      <c r="B15" s="2" t="s">
        <v>38</v>
      </c>
      <c r="C15" s="25"/>
      <c r="D15" s="6">
        <v>300</v>
      </c>
      <c r="E15" s="6"/>
      <c r="F15" s="6"/>
      <c r="G15" s="6"/>
      <c r="H15" s="6"/>
      <c r="J15" s="7">
        <f>IF(A15="x",D15,0)</f>
        <v>0</v>
      </c>
    </row>
    <row r="16" spans="1:13" x14ac:dyDescent="0.25">
      <c r="A16" s="25"/>
      <c r="C16" s="4"/>
      <c r="D16" s="6"/>
      <c r="E16" s="6"/>
      <c r="F16" s="6"/>
      <c r="G16" s="6"/>
      <c r="H16" s="6"/>
      <c r="J16" s="7"/>
    </row>
    <row r="17" spans="1:14" x14ac:dyDescent="0.25">
      <c r="A17" s="30"/>
      <c r="B17" s="2" t="s">
        <v>31</v>
      </c>
      <c r="C17" s="31"/>
      <c r="D17" s="32">
        <v>20</v>
      </c>
      <c r="E17" s="32"/>
      <c r="F17" s="32"/>
      <c r="J17" s="7">
        <f>IF(AND(A17="x",C17&lt;16),C17*D17,)</f>
        <v>0</v>
      </c>
    </row>
    <row r="18" spans="1:14" ht="23.25" customHeight="1" x14ac:dyDescent="0.25">
      <c r="A18" s="8"/>
      <c r="B18" s="33" t="s">
        <v>25</v>
      </c>
      <c r="C18" s="9" t="s">
        <v>26</v>
      </c>
    </row>
    <row r="19" spans="1:14" ht="7.15" customHeight="1" x14ac:dyDescent="0.25">
      <c r="A19" s="8"/>
      <c r="C19" s="9"/>
    </row>
    <row r="20" spans="1:14" x14ac:dyDescent="0.25">
      <c r="A20" s="30"/>
      <c r="B20" s="2" t="s">
        <v>32</v>
      </c>
      <c r="C20" s="31"/>
      <c r="D20" s="32">
        <v>30</v>
      </c>
      <c r="E20" s="32"/>
      <c r="F20" s="32"/>
      <c r="J20" s="7">
        <f>IF(AND(A20="x",C20&lt;16),C20*D20,)</f>
        <v>0</v>
      </c>
    </row>
    <row r="21" spans="1:14" ht="23.25" customHeight="1" x14ac:dyDescent="0.25">
      <c r="A21" s="8"/>
      <c r="B21" s="33" t="s">
        <v>29</v>
      </c>
      <c r="C21" s="9" t="s">
        <v>26</v>
      </c>
    </row>
    <row r="22" spans="1:14" ht="23.25" customHeight="1" x14ac:dyDescent="0.25">
      <c r="A22" s="8"/>
      <c r="B22" s="33"/>
      <c r="C22" s="9"/>
    </row>
    <row r="23" spans="1:14" x14ac:dyDescent="0.25">
      <c r="A23" s="8"/>
      <c r="B23" s="5" t="s">
        <v>30</v>
      </c>
    </row>
    <row r="24" spans="1:14" x14ac:dyDescent="0.25">
      <c r="A24" s="8"/>
      <c r="B24" s="5"/>
    </row>
    <row r="25" spans="1:14" ht="45" customHeight="1" x14ac:dyDescent="0.25">
      <c r="B25" s="37" t="s">
        <v>28</v>
      </c>
      <c r="C25" s="10" t="s">
        <v>35</v>
      </c>
      <c r="D25" s="10" t="s">
        <v>5</v>
      </c>
      <c r="E25" s="10" t="s">
        <v>33</v>
      </c>
      <c r="F25" s="10" t="s">
        <v>34</v>
      </c>
      <c r="G25" s="11" t="s">
        <v>6</v>
      </c>
      <c r="H25" s="11" t="s">
        <v>7</v>
      </c>
      <c r="I25" s="11" t="s">
        <v>21</v>
      </c>
    </row>
    <row r="26" spans="1:14" x14ac:dyDescent="0.25">
      <c r="G26" s="6">
        <v>1</v>
      </c>
      <c r="H26" s="6">
        <v>1.2</v>
      </c>
      <c r="I26" s="6">
        <v>1.5</v>
      </c>
      <c r="L26" s="12"/>
      <c r="M26" s="13"/>
      <c r="N26" s="14"/>
    </row>
    <row r="27" spans="1:14" hidden="1" x14ac:dyDescent="0.25">
      <c r="G27" s="12">
        <v>64.501000000000005</v>
      </c>
      <c r="H27" s="15">
        <v>129.001</v>
      </c>
      <c r="I27" s="6"/>
      <c r="L27" s="6"/>
    </row>
    <row r="28" spans="1:14" x14ac:dyDescent="0.25">
      <c r="B28" s="2" t="s">
        <v>8</v>
      </c>
      <c r="L28" s="7"/>
    </row>
    <row r="29" spans="1:14" ht="12" customHeight="1" x14ac:dyDescent="0.25">
      <c r="A29" s="8"/>
      <c r="B29" s="4" t="s">
        <v>9</v>
      </c>
    </row>
    <row r="30" spans="1:14" x14ac:dyDescent="0.25">
      <c r="A30" s="8"/>
      <c r="B30" s="29"/>
      <c r="C30" s="23"/>
      <c r="D30" s="28"/>
      <c r="E30" s="24"/>
      <c r="F30" s="24"/>
      <c r="G30" s="16"/>
      <c r="H30" s="16"/>
      <c r="I30" s="7"/>
      <c r="J30" s="7">
        <f>IF(C30="x",IF(D30&lt;$G$27,D30*$G$26,IF(D30&lt;$H$27,D30*$H$26,D30*$I$26)),)</f>
        <v>0</v>
      </c>
    </row>
    <row r="31" spans="1:14" x14ac:dyDescent="0.25">
      <c r="A31" s="8"/>
      <c r="B31" s="2" t="s">
        <v>10</v>
      </c>
      <c r="J31" s="7"/>
    </row>
    <row r="32" spans="1:14" ht="12" customHeight="1" x14ac:dyDescent="0.25">
      <c r="A32" s="8"/>
      <c r="B32" s="4" t="s">
        <v>9</v>
      </c>
      <c r="J32" s="7"/>
    </row>
    <row r="33" spans="1:10" x14ac:dyDescent="0.25">
      <c r="A33" s="8"/>
      <c r="B33" s="29"/>
      <c r="C33" s="23"/>
      <c r="D33" s="28"/>
      <c r="E33" s="23"/>
      <c r="F33" s="23"/>
      <c r="G33" s="14"/>
      <c r="H33" s="7"/>
      <c r="I33" s="7"/>
      <c r="J33" s="7">
        <f t="shared" ref="J33:J72" si="0">IF(C33="x",IF(D33&lt;$G$27,D33*$G$26,IF(D33&lt;$H$27,D33*$H$26,D33*$I$26)),)</f>
        <v>0</v>
      </c>
    </row>
    <row r="34" spans="1:10" x14ac:dyDescent="0.25">
      <c r="A34" s="8"/>
      <c r="B34" s="2" t="s">
        <v>8</v>
      </c>
      <c r="J34" s="7"/>
    </row>
    <row r="35" spans="1:10" ht="12" customHeight="1" x14ac:dyDescent="0.25">
      <c r="A35" s="8"/>
      <c r="B35" s="4" t="s">
        <v>9</v>
      </c>
      <c r="D35" s="17"/>
      <c r="E35" s="17"/>
      <c r="F35" s="17"/>
      <c r="J35" s="7"/>
    </row>
    <row r="36" spans="1:10" x14ac:dyDescent="0.25">
      <c r="A36" s="8"/>
      <c r="B36" s="29"/>
      <c r="C36" s="23"/>
      <c r="D36" s="28"/>
      <c r="E36" s="23"/>
      <c r="F36" s="23"/>
      <c r="G36" s="7"/>
      <c r="H36" s="18"/>
      <c r="I36" s="7"/>
      <c r="J36" s="7">
        <f t="shared" si="0"/>
        <v>0</v>
      </c>
    </row>
    <row r="37" spans="1:10" x14ac:dyDescent="0.25">
      <c r="A37" s="8"/>
      <c r="B37" s="2" t="s">
        <v>8</v>
      </c>
      <c r="J37" s="7"/>
    </row>
    <row r="38" spans="1:10" x14ac:dyDescent="0.25">
      <c r="A38" s="8"/>
      <c r="B38" s="4" t="s">
        <v>9</v>
      </c>
      <c r="J38" s="7"/>
    </row>
    <row r="39" spans="1:10" x14ac:dyDescent="0.25">
      <c r="A39" s="8"/>
      <c r="B39" s="29"/>
      <c r="C39" s="23"/>
      <c r="D39" s="28"/>
      <c r="E39" s="23"/>
      <c r="F39" s="23"/>
      <c r="G39" s="7"/>
      <c r="H39" s="7"/>
      <c r="I39" s="7"/>
      <c r="J39" s="7">
        <f t="shared" si="0"/>
        <v>0</v>
      </c>
    </row>
    <row r="40" spans="1:10" x14ac:dyDescent="0.25">
      <c r="A40" s="8"/>
      <c r="B40" s="2" t="s">
        <v>8</v>
      </c>
      <c r="J40" s="7"/>
    </row>
    <row r="41" spans="1:10" x14ac:dyDescent="0.25">
      <c r="A41" s="8"/>
      <c r="B41" s="4" t="s">
        <v>9</v>
      </c>
      <c r="J41" s="7"/>
    </row>
    <row r="42" spans="1:10" x14ac:dyDescent="0.25">
      <c r="A42" s="8"/>
      <c r="B42" s="29"/>
      <c r="C42" s="23"/>
      <c r="D42" s="28"/>
      <c r="E42" s="23"/>
      <c r="F42" s="23"/>
      <c r="G42" s="7"/>
      <c r="H42" s="7"/>
      <c r="I42" s="7"/>
      <c r="J42" s="7">
        <f t="shared" si="0"/>
        <v>0</v>
      </c>
    </row>
    <row r="43" spans="1:10" x14ac:dyDescent="0.25">
      <c r="B43" s="2" t="s">
        <v>8</v>
      </c>
      <c r="J43" s="7"/>
    </row>
    <row r="44" spans="1:10" x14ac:dyDescent="0.25">
      <c r="B44" s="4" t="s">
        <v>9</v>
      </c>
      <c r="J44" s="7"/>
    </row>
    <row r="45" spans="1:10" x14ac:dyDescent="0.25">
      <c r="B45" s="29"/>
      <c r="C45" s="23"/>
      <c r="D45" s="28"/>
      <c r="E45" s="23"/>
      <c r="F45" s="23"/>
      <c r="G45" s="7"/>
      <c r="H45" s="7"/>
      <c r="I45" s="7"/>
      <c r="J45" s="7">
        <f t="shared" si="0"/>
        <v>0</v>
      </c>
    </row>
    <row r="46" spans="1:10" x14ac:dyDescent="0.25">
      <c r="B46" s="2" t="s">
        <v>8</v>
      </c>
      <c r="J46" s="7"/>
    </row>
    <row r="47" spans="1:10" x14ac:dyDescent="0.25">
      <c r="B47" s="4" t="s">
        <v>9</v>
      </c>
      <c r="J47" s="7"/>
    </row>
    <row r="48" spans="1:10" x14ac:dyDescent="0.25">
      <c r="B48" s="29"/>
      <c r="C48" s="23"/>
      <c r="D48" s="28"/>
      <c r="E48" s="23"/>
      <c r="F48" s="23"/>
      <c r="G48" s="7"/>
      <c r="H48" s="7"/>
      <c r="I48" s="7"/>
      <c r="J48" s="7">
        <f t="shared" si="0"/>
        <v>0</v>
      </c>
    </row>
    <row r="49" spans="2:10" x14ac:dyDescent="0.25">
      <c r="B49" s="2" t="s">
        <v>8</v>
      </c>
      <c r="J49" s="7"/>
    </row>
    <row r="50" spans="2:10" x14ac:dyDescent="0.25">
      <c r="B50" s="4" t="s">
        <v>9</v>
      </c>
      <c r="J50" s="7"/>
    </row>
    <row r="51" spans="2:10" x14ac:dyDescent="0.25">
      <c r="B51" s="29"/>
      <c r="C51" s="23"/>
      <c r="D51" s="28"/>
      <c r="E51" s="23"/>
      <c r="F51" s="23"/>
      <c r="G51" s="7"/>
      <c r="H51" s="7"/>
      <c r="I51" s="7"/>
      <c r="J51" s="7">
        <f t="shared" si="0"/>
        <v>0</v>
      </c>
    </row>
    <row r="52" spans="2:10" x14ac:dyDescent="0.25">
      <c r="B52" s="2" t="s">
        <v>8</v>
      </c>
      <c r="J52" s="7"/>
    </row>
    <row r="53" spans="2:10" x14ac:dyDescent="0.25">
      <c r="B53" s="4" t="s">
        <v>9</v>
      </c>
      <c r="J53" s="7"/>
    </row>
    <row r="54" spans="2:10" x14ac:dyDescent="0.25">
      <c r="B54" s="29"/>
      <c r="C54" s="23"/>
      <c r="D54" s="28"/>
      <c r="E54" s="23"/>
      <c r="F54" s="23"/>
      <c r="G54" s="7"/>
      <c r="H54" s="7"/>
      <c r="I54" s="7"/>
      <c r="J54" s="7">
        <f t="shared" si="0"/>
        <v>0</v>
      </c>
    </row>
    <row r="55" spans="2:10" x14ac:dyDescent="0.25">
      <c r="B55" s="2" t="s">
        <v>8</v>
      </c>
      <c r="J55" s="7"/>
    </row>
    <row r="56" spans="2:10" x14ac:dyDescent="0.25">
      <c r="B56" s="4" t="s">
        <v>9</v>
      </c>
      <c r="J56" s="7"/>
    </row>
    <row r="57" spans="2:10" x14ac:dyDescent="0.25">
      <c r="B57" s="29"/>
      <c r="C57" s="23"/>
      <c r="D57" s="28"/>
      <c r="E57" s="23"/>
      <c r="F57" s="23"/>
      <c r="G57" s="7"/>
      <c r="H57" s="7"/>
      <c r="I57" s="7"/>
      <c r="J57" s="7">
        <f t="shared" si="0"/>
        <v>0</v>
      </c>
    </row>
    <row r="58" spans="2:10" x14ac:dyDescent="0.25">
      <c r="B58" s="2" t="s">
        <v>8</v>
      </c>
      <c r="J58" s="7"/>
    </row>
    <row r="59" spans="2:10" x14ac:dyDescent="0.25">
      <c r="B59" s="4" t="s">
        <v>9</v>
      </c>
      <c r="E59" s="17"/>
      <c r="F59" s="17"/>
      <c r="J59" s="7"/>
    </row>
    <row r="60" spans="2:10" x14ac:dyDescent="0.25">
      <c r="B60" s="29"/>
      <c r="C60" s="23"/>
      <c r="D60" s="28"/>
      <c r="E60" s="23"/>
      <c r="F60" s="23"/>
      <c r="G60" s="7"/>
      <c r="H60" s="7"/>
      <c r="I60" s="7"/>
      <c r="J60" s="7">
        <f t="shared" si="0"/>
        <v>0</v>
      </c>
    </row>
    <row r="61" spans="2:10" x14ac:dyDescent="0.25">
      <c r="B61" s="2" t="s">
        <v>8</v>
      </c>
      <c r="J61" s="7"/>
    </row>
    <row r="62" spans="2:10" x14ac:dyDescent="0.25">
      <c r="B62" s="4" t="s">
        <v>9</v>
      </c>
      <c r="E62" s="17"/>
      <c r="F62" s="17"/>
      <c r="J62" s="7"/>
    </row>
    <row r="63" spans="2:10" x14ac:dyDescent="0.25">
      <c r="B63" s="29"/>
      <c r="C63" s="23"/>
      <c r="D63" s="28"/>
      <c r="E63" s="23"/>
      <c r="F63" s="23"/>
      <c r="G63" s="7"/>
      <c r="H63" s="7"/>
      <c r="I63" s="7"/>
      <c r="J63" s="7">
        <f t="shared" si="0"/>
        <v>0</v>
      </c>
    </row>
    <row r="64" spans="2:10" x14ac:dyDescent="0.25">
      <c r="B64" s="2" t="s">
        <v>8</v>
      </c>
      <c r="J64" s="7"/>
    </row>
    <row r="65" spans="2:10" x14ac:dyDescent="0.25">
      <c r="B65" s="4" t="s">
        <v>9</v>
      </c>
      <c r="E65" s="17"/>
      <c r="F65" s="17"/>
      <c r="J65" s="7"/>
    </row>
    <row r="66" spans="2:10" x14ac:dyDescent="0.25">
      <c r="B66" s="29"/>
      <c r="C66" s="23"/>
      <c r="D66" s="28"/>
      <c r="E66" s="23"/>
      <c r="F66" s="23"/>
      <c r="G66" s="7"/>
      <c r="H66" s="7"/>
      <c r="I66" s="7"/>
      <c r="J66" s="7">
        <f t="shared" si="0"/>
        <v>0</v>
      </c>
    </row>
    <row r="67" spans="2:10" x14ac:dyDescent="0.25">
      <c r="B67" s="2" t="s">
        <v>8</v>
      </c>
      <c r="J67" s="7"/>
    </row>
    <row r="68" spans="2:10" x14ac:dyDescent="0.25">
      <c r="B68" s="4" t="s">
        <v>9</v>
      </c>
      <c r="J68" s="7"/>
    </row>
    <row r="69" spans="2:10" x14ac:dyDescent="0.25">
      <c r="B69" s="29"/>
      <c r="C69" s="23"/>
      <c r="D69" s="28"/>
      <c r="E69" s="23"/>
      <c r="F69" s="23"/>
      <c r="G69" s="7"/>
      <c r="H69" s="7"/>
      <c r="I69" s="7"/>
      <c r="J69" s="7">
        <f t="shared" si="0"/>
        <v>0</v>
      </c>
    </row>
    <row r="70" spans="2:10" x14ac:dyDescent="0.25">
      <c r="B70" s="2" t="s">
        <v>8</v>
      </c>
      <c r="J70" s="7"/>
    </row>
    <row r="71" spans="2:10" x14ac:dyDescent="0.25">
      <c r="B71" s="4" t="s">
        <v>9</v>
      </c>
      <c r="J71" s="7"/>
    </row>
    <row r="72" spans="2:10" x14ac:dyDescent="0.25">
      <c r="B72" s="29"/>
      <c r="C72" s="23"/>
      <c r="D72" s="28"/>
      <c r="E72" s="23"/>
      <c r="F72" s="23"/>
      <c r="G72" s="7"/>
      <c r="H72" s="7"/>
      <c r="I72" s="7"/>
      <c r="J72" s="7">
        <f t="shared" si="0"/>
        <v>0</v>
      </c>
    </row>
    <row r="73" spans="2:10" x14ac:dyDescent="0.25">
      <c r="B73" s="2" t="s">
        <v>39</v>
      </c>
      <c r="J73" s="7"/>
    </row>
    <row r="74" spans="2:10" x14ac:dyDescent="0.25">
      <c r="B74" s="4" t="s">
        <v>9</v>
      </c>
      <c r="J74" s="7"/>
    </row>
    <row r="75" spans="2:10" x14ac:dyDescent="0.25">
      <c r="B75" s="29"/>
      <c r="C75" s="23"/>
      <c r="D75" s="28"/>
      <c r="E75" s="23"/>
      <c r="F75" s="23"/>
      <c r="G75" s="7"/>
      <c r="H75" s="7"/>
      <c r="I75" s="7"/>
      <c r="J75" s="7">
        <f>IF(AND(C75="x",D75&gt;4.9),IF(D75&lt;$G$27,D75*$G$26,IF(D75&lt;$H$27,D75*$H$26,D75*$I$26)),)</f>
        <v>0</v>
      </c>
    </row>
    <row r="76" spans="2:10" x14ac:dyDescent="0.25">
      <c r="B76" s="2" t="s">
        <v>40</v>
      </c>
      <c r="J76" s="7"/>
    </row>
    <row r="77" spans="2:10" x14ac:dyDescent="0.25">
      <c r="B77" s="4" t="s">
        <v>9</v>
      </c>
      <c r="J77" s="7"/>
    </row>
    <row r="78" spans="2:10" x14ac:dyDescent="0.25">
      <c r="B78" s="29"/>
      <c r="C78" s="23"/>
      <c r="D78" s="28"/>
      <c r="E78" s="23"/>
      <c r="F78" s="23"/>
      <c r="G78" s="7"/>
      <c r="H78" s="7"/>
      <c r="I78" s="7"/>
      <c r="J78" s="7">
        <f>IF(AND(C78="x",D78&gt;4.9),IF(D78&lt;$G$27,D78*$G$26,IF(D78&lt;$H$27,D78*$H$26,D78*$I$26)),)</f>
        <v>0</v>
      </c>
    </row>
    <row r="80" spans="2:10" ht="15.75" thickBot="1" x14ac:dyDescent="0.3">
      <c r="B80" s="5" t="s">
        <v>14</v>
      </c>
      <c r="J80" s="34">
        <f>SUM(J13:J79)</f>
        <v>0</v>
      </c>
    </row>
    <row r="81" spans="1:10" ht="17.25" x14ac:dyDescent="0.4">
      <c r="B81" s="9" t="s">
        <v>15</v>
      </c>
      <c r="J81" s="19"/>
    </row>
    <row r="82" spans="1:10" ht="17.25" x14ac:dyDescent="0.4">
      <c r="B82" s="5"/>
      <c r="J82" s="19"/>
    </row>
    <row r="83" spans="1:10" ht="17.25" x14ac:dyDescent="0.4">
      <c r="A83" s="43" t="s">
        <v>16</v>
      </c>
      <c r="B83" s="43"/>
      <c r="J83" s="19"/>
    </row>
    <row r="84" spans="1:10" ht="17.25" x14ac:dyDescent="0.4">
      <c r="A84" s="26"/>
      <c r="B84" s="5" t="s">
        <v>27</v>
      </c>
      <c r="J84" s="19"/>
    </row>
    <row r="85" spans="1:10" x14ac:dyDescent="0.25">
      <c r="A85" s="30"/>
      <c r="B85" s="2" t="s">
        <v>31</v>
      </c>
      <c r="C85" s="31"/>
      <c r="D85" s="32">
        <v>10</v>
      </c>
      <c r="E85" s="32"/>
      <c r="F85" s="32"/>
      <c r="J85" s="7">
        <f>IF(AND(A85="x",C85&lt;4),C85*D85,)</f>
        <v>0</v>
      </c>
    </row>
    <row r="86" spans="1:10" ht="23.25" customHeight="1" x14ac:dyDescent="0.25">
      <c r="A86" s="8"/>
      <c r="B86" s="33" t="s">
        <v>25</v>
      </c>
      <c r="C86" s="9" t="s">
        <v>26</v>
      </c>
    </row>
    <row r="87" spans="1:10" ht="7.15" customHeight="1" x14ac:dyDescent="0.25">
      <c r="A87" s="8"/>
      <c r="C87" s="9"/>
    </row>
    <row r="88" spans="1:10" x14ac:dyDescent="0.25">
      <c r="A88" s="30"/>
      <c r="B88" s="2" t="s">
        <v>32</v>
      </c>
      <c r="C88" s="31"/>
      <c r="D88" s="32">
        <v>15</v>
      </c>
      <c r="E88" s="32"/>
      <c r="F88" s="32"/>
      <c r="J88" s="7">
        <f>IF(AND(A88="x",C88&lt;4),C88*D88,)</f>
        <v>0</v>
      </c>
    </row>
    <row r="89" spans="1:10" ht="23.25" customHeight="1" x14ac:dyDescent="0.25">
      <c r="A89" s="8"/>
      <c r="B89" s="33" t="s">
        <v>29</v>
      </c>
      <c r="C89" s="9" t="s">
        <v>26</v>
      </c>
    </row>
    <row r="90" spans="1:10" hidden="1" x14ac:dyDescent="0.25">
      <c r="G90" s="12">
        <v>64.501000000000005</v>
      </c>
      <c r="H90" s="15">
        <v>129.001</v>
      </c>
      <c r="I90" s="6"/>
    </row>
    <row r="91" spans="1:10" x14ac:dyDescent="0.25">
      <c r="G91" s="12"/>
      <c r="H91" s="15"/>
      <c r="I91" s="6"/>
    </row>
    <row r="92" spans="1:10" ht="46.15" customHeight="1" x14ac:dyDescent="0.4">
      <c r="B92" s="5" t="s">
        <v>28</v>
      </c>
      <c r="C92" s="10" t="s">
        <v>35</v>
      </c>
      <c r="D92" s="36" t="s">
        <v>5</v>
      </c>
      <c r="E92" s="10" t="s">
        <v>33</v>
      </c>
      <c r="F92" s="10" t="s">
        <v>34</v>
      </c>
      <c r="G92" s="11" t="s">
        <v>6</v>
      </c>
      <c r="H92" s="11" t="s">
        <v>7</v>
      </c>
      <c r="I92" s="11" t="s">
        <v>21</v>
      </c>
      <c r="J92" s="19"/>
    </row>
    <row r="93" spans="1:10" x14ac:dyDescent="0.25">
      <c r="G93" s="6">
        <v>0.5</v>
      </c>
      <c r="H93" s="6">
        <v>0.6</v>
      </c>
      <c r="I93" s="6">
        <v>0.75</v>
      </c>
    </row>
    <row r="94" spans="1:10" hidden="1" x14ac:dyDescent="0.25">
      <c r="G94" s="12">
        <v>64.501000000000005</v>
      </c>
      <c r="H94" s="15">
        <v>129.001</v>
      </c>
      <c r="I94" s="6"/>
    </row>
    <row r="95" spans="1:10" x14ac:dyDescent="0.25">
      <c r="B95" s="2" t="s">
        <v>8</v>
      </c>
    </row>
    <row r="96" spans="1:10" x14ac:dyDescent="0.25">
      <c r="A96" s="8"/>
      <c r="B96" s="4" t="s">
        <v>9</v>
      </c>
    </row>
    <row r="97" spans="1:10" x14ac:dyDescent="0.25">
      <c r="A97" s="8"/>
      <c r="B97" s="29"/>
      <c r="C97" s="24"/>
      <c r="D97" s="28"/>
      <c r="E97" s="23"/>
      <c r="F97" s="23"/>
      <c r="G97" s="16"/>
      <c r="H97" s="16"/>
      <c r="I97" s="7"/>
      <c r="J97" s="7">
        <f>IF(C97="x",IF(D97&lt;$G$94,D97*$G$93,IF(D97&lt;$H$94,D97*$H$93,D97*$I$93)),)</f>
        <v>0</v>
      </c>
    </row>
    <row r="98" spans="1:10" x14ac:dyDescent="0.25">
      <c r="A98" s="8"/>
      <c r="B98" s="2" t="s">
        <v>10</v>
      </c>
      <c r="J98" s="7"/>
    </row>
    <row r="99" spans="1:10" x14ac:dyDescent="0.25">
      <c r="A99" s="8"/>
      <c r="B99" s="4" t="s">
        <v>9</v>
      </c>
      <c r="J99" s="7"/>
    </row>
    <row r="100" spans="1:10" x14ac:dyDescent="0.25">
      <c r="A100" s="8"/>
      <c r="B100" s="29"/>
      <c r="C100" s="23"/>
      <c r="D100" s="28"/>
      <c r="E100" s="23"/>
      <c r="F100" s="23"/>
      <c r="G100" s="14"/>
      <c r="H100" s="7"/>
      <c r="I100" s="7"/>
      <c r="J100" s="7">
        <f t="shared" ref="J100:J103" si="1">IF(C100="x",IF(D100&lt;$G$94,D100*$G$93,IF(D100&lt;$H$94,D100*$H$93,D100*$I$93)),)</f>
        <v>0</v>
      </c>
    </row>
    <row r="101" spans="1:10" x14ac:dyDescent="0.25">
      <c r="A101" s="8"/>
      <c r="B101" s="2" t="s">
        <v>10</v>
      </c>
      <c r="J101" s="7"/>
    </row>
    <row r="102" spans="1:10" x14ac:dyDescent="0.25">
      <c r="A102" s="8"/>
      <c r="B102" s="4" t="s">
        <v>9</v>
      </c>
      <c r="J102" s="7"/>
    </row>
    <row r="103" spans="1:10" x14ac:dyDescent="0.25">
      <c r="A103" s="8"/>
      <c r="B103" s="29"/>
      <c r="C103" s="23"/>
      <c r="D103" s="28"/>
      <c r="E103" s="23"/>
      <c r="F103" s="23"/>
      <c r="G103" s="14"/>
      <c r="H103" s="7"/>
      <c r="I103" s="7"/>
      <c r="J103" s="7">
        <f t="shared" si="1"/>
        <v>0</v>
      </c>
    </row>
    <row r="104" spans="1:10" x14ac:dyDescent="0.25">
      <c r="A104" s="8"/>
      <c r="B104" s="2" t="s">
        <v>39</v>
      </c>
      <c r="J104" s="7"/>
    </row>
    <row r="105" spans="1:10" x14ac:dyDescent="0.25">
      <c r="A105" s="8"/>
      <c r="B105" s="4" t="s">
        <v>9</v>
      </c>
      <c r="J105" s="7"/>
    </row>
    <row r="106" spans="1:10" x14ac:dyDescent="0.25">
      <c r="A106" s="8"/>
      <c r="B106" s="29"/>
      <c r="C106" s="23"/>
      <c r="D106" s="28"/>
      <c r="E106" s="23"/>
      <c r="F106" s="23"/>
      <c r="G106" s="14"/>
      <c r="H106" s="7"/>
      <c r="I106" s="7"/>
      <c r="J106" s="7">
        <f>IF(AND(C106="x",D106&gt;4.9),IF(D106&lt;$G$94,D106*$G$93,IF(D106&lt;$H$94,D106*$H$93,D106*$I$93)),)</f>
        <v>0</v>
      </c>
    </row>
    <row r="107" spans="1:10" x14ac:dyDescent="0.25">
      <c r="B107" s="2" t="s">
        <v>39</v>
      </c>
      <c r="J107" s="7"/>
    </row>
    <row r="108" spans="1:10" x14ac:dyDescent="0.25">
      <c r="B108" s="4" t="s">
        <v>9</v>
      </c>
      <c r="J108" s="7"/>
    </row>
    <row r="109" spans="1:10" x14ac:dyDescent="0.25">
      <c r="B109" s="29"/>
      <c r="C109" s="24"/>
      <c r="D109" s="28"/>
      <c r="E109" s="23"/>
      <c r="F109" s="23"/>
      <c r="G109" s="16"/>
      <c r="H109" s="16"/>
      <c r="I109" s="7"/>
      <c r="J109" s="7">
        <f>IF(AND(C109="x",D109&gt;4.9),IF(D109&lt;$G$94,D109*$G$93,IF(D109&lt;$H$94,D109*$H$93,D109*$I$93)),)</f>
        <v>0</v>
      </c>
    </row>
    <row r="110" spans="1:10" ht="17.25" x14ac:dyDescent="0.4">
      <c r="B110" s="5"/>
      <c r="C110" s="9"/>
      <c r="J110" s="19"/>
    </row>
    <row r="111" spans="1:10" ht="15.75" thickBot="1" x14ac:dyDescent="0.3">
      <c r="B111" s="5" t="s">
        <v>14</v>
      </c>
      <c r="C111" s="9"/>
      <c r="J111" s="34">
        <f>SUM(J85:J110)</f>
        <v>0</v>
      </c>
    </row>
    <row r="112" spans="1:10" ht="17.25" x14ac:dyDescent="0.4">
      <c r="B112" s="9" t="s">
        <v>17</v>
      </c>
      <c r="C112" s="9"/>
      <c r="J112" s="19"/>
    </row>
    <row r="113" spans="1:10" ht="17.25" x14ac:dyDescent="0.4">
      <c r="B113" s="5"/>
      <c r="J113" s="19"/>
    </row>
    <row r="114" spans="1:10" ht="15.75" thickBot="1" x14ac:dyDescent="0.3">
      <c r="B114" s="5" t="s">
        <v>18</v>
      </c>
      <c r="J114" s="35">
        <f>J80+J111</f>
        <v>0</v>
      </c>
    </row>
    <row r="115" spans="1:10" ht="18" thickTop="1" x14ac:dyDescent="0.4">
      <c r="B115" s="9" t="s">
        <v>19</v>
      </c>
      <c r="J115" s="19"/>
    </row>
    <row r="116" spans="1:10" ht="17.25" x14ac:dyDescent="0.4">
      <c r="A116" s="38"/>
      <c r="B116" s="5" t="s">
        <v>41</v>
      </c>
      <c r="J116" s="19"/>
    </row>
    <row r="117" spans="1:10" ht="7.15" customHeight="1" x14ac:dyDescent="0.25"/>
    <row r="118" spans="1:10" ht="17.25" x14ac:dyDescent="0.4">
      <c r="A118" s="38"/>
      <c r="B118" s="5" t="s">
        <v>42</v>
      </c>
      <c r="J118" s="19"/>
    </row>
    <row r="119" spans="1:10" ht="17.25" x14ac:dyDescent="0.4">
      <c r="B119" s="5"/>
      <c r="J119" s="19"/>
    </row>
    <row r="120" spans="1:10" x14ac:dyDescent="0.25">
      <c r="B120" s="2" t="s">
        <v>13</v>
      </c>
    </row>
    <row r="124" spans="1:10" x14ac:dyDescent="0.25">
      <c r="B124" s="20"/>
      <c r="C124" s="20"/>
      <c r="D124" s="20"/>
      <c r="E124" s="39"/>
      <c r="F124" s="39"/>
    </row>
    <row r="125" spans="1:10" x14ac:dyDescent="0.25">
      <c r="B125" s="9" t="s">
        <v>11</v>
      </c>
    </row>
    <row r="126" spans="1:10" x14ac:dyDescent="0.25">
      <c r="B126" s="9"/>
    </row>
    <row r="127" spans="1:10" ht="14.45" customHeight="1" x14ac:dyDescent="0.25">
      <c r="B127" s="2" t="s">
        <v>12</v>
      </c>
      <c r="C127" s="50"/>
      <c r="D127" s="50"/>
      <c r="E127" s="50"/>
      <c r="F127" s="50"/>
      <c r="G127" s="50"/>
      <c r="H127" s="50"/>
      <c r="I127" s="50"/>
      <c r="J127" s="50"/>
    </row>
    <row r="128" spans="1:10" x14ac:dyDescent="0.25">
      <c r="B128" s="9" t="s">
        <v>22</v>
      </c>
      <c r="C128" s="50"/>
      <c r="D128" s="50"/>
      <c r="E128" s="50"/>
      <c r="F128" s="50"/>
      <c r="G128" s="50"/>
      <c r="H128" s="50"/>
      <c r="I128" s="50"/>
      <c r="J128" s="50"/>
    </row>
    <row r="129" spans="1:13" x14ac:dyDescent="0.25">
      <c r="C129" s="50"/>
      <c r="D129" s="50"/>
      <c r="E129" s="50"/>
      <c r="F129" s="50"/>
      <c r="G129" s="50"/>
      <c r="H129" s="50"/>
      <c r="I129" s="50"/>
      <c r="J129" s="50"/>
    </row>
    <row r="130" spans="1:13" ht="24.75" customHeight="1" x14ac:dyDescent="0.25">
      <c r="A130" s="40" t="s">
        <v>24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21"/>
      <c r="M130" s="22"/>
    </row>
  </sheetData>
  <sheetProtection algorithmName="SHA-512" hashValue="LTaRsRd3uGpdRS6YvT15W8VUyRgfUQ5jUmoWW3NikUSiFMcIafhnbk8DLI44/0ut1KiL8kvBgkn8N1/XswoAuQ==" saltValue="hIjw9rufpFCglWVseRHJqA==" spinCount="100000" sheet="1" objects="1" scenarios="1"/>
  <mergeCells count="11">
    <mergeCell ref="A130:K130"/>
    <mergeCell ref="A1:J1"/>
    <mergeCell ref="A2:J2"/>
    <mergeCell ref="A83:B83"/>
    <mergeCell ref="C7:I7"/>
    <mergeCell ref="C9:I9"/>
    <mergeCell ref="C4:I4"/>
    <mergeCell ref="C5:I5"/>
    <mergeCell ref="C127:J127"/>
    <mergeCell ref="C128:J128"/>
    <mergeCell ref="C129:J129"/>
  </mergeCells>
  <pageMargins left="0.39370078740157483" right="0.39370078740157483" top="0.78740157480314965" bottom="0.78740157480314965" header="0.31496062992125984" footer="0.31496062992125984"/>
  <pageSetup paperSize="9" scale="94" orientation="landscape" r:id="rId1"/>
  <headerFooter>
    <oddFooter>&amp;CSeite &amp;P&amp;RStand 25.08.2021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A2" sqref="A2"/>
    </sheetView>
  </sheetViews>
  <sheetFormatPr baseColWidth="10" defaultRowHeight="15" x14ac:dyDescent="0.25"/>
  <sheetData>
    <row r="2" spans="2:2" x14ac:dyDescent="0.25">
      <c r="B2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Formular</vt:lpstr>
      <vt:lpstr>Formularfelder</vt:lpstr>
    </vt:vector>
  </TitlesOfParts>
  <Company>Landratsamt Calw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41381 Bünger, Gabriele</dc:creator>
  <cp:lastModifiedBy>4104 Kaltenbach, Anja</cp:lastModifiedBy>
  <cp:lastPrinted>2021-08-25T06:55:51Z</cp:lastPrinted>
  <dcterms:created xsi:type="dcterms:W3CDTF">2012-07-20T08:20:10Z</dcterms:created>
  <dcterms:modified xsi:type="dcterms:W3CDTF">2023-01-10T11:21:35Z</dcterms:modified>
</cp:coreProperties>
</file>