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04\Desktop\"/>
    </mc:Choice>
  </mc:AlternateContent>
  <xr:revisionPtr revIDLastSave="0" documentId="13_ncr:1_{D99BFD87-BABD-47AA-8BD2-6BE002B51225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Tabelle1" sheetId="1" r:id="rId1"/>
  </sheets>
  <definedNames>
    <definedName name="_xlnm.Print_Area" localSheetId="0">Tabelle1!$A$1:$K$113</definedName>
    <definedName name="Formular">Tabelle1!$C$4:$G$5,Tabelle1!$C$7,Tabelle1!$C$9,Tabelle1!#REF!,Tabelle1!#REF!,Tabelle1!$A$14,Tabelle1!$A$17,Tabelle1!$A$20,Tabelle1!$C$14,Tabelle1!$C$17,Tabelle1!$C$20,Tabelle1!$B$30:$D$30,Tabelle1!$B$34:$D$34,Tabelle1!$B$38:$D$38,Tabelle1!$B$42:$D$42,Tabelle1!$B$46:$D$46,Tabelle1!$B$50:$D$50,Tabelle1!$B$54:$D$54,Tabelle1!#REF!,Tabelle1!#REF!,Tabelle1!#REF!,Tabelle1!$A$58,Tabelle1!$A$61,Tabelle1!$A$64,Tabelle1!$C$58,Tabelle1!$C$61,Tabelle1!$C$64,Tabelle1!#REF!,Tabelle1!$B$78:$D$78</definedName>
    <definedName name="Formularfelder">Tabelle1!$C$4:$G$5,Tabelle1!$C$7,Tabelle1!$C$9,Tabelle1!#REF!,Tabelle1!$C$14,Tabelle1!$C$17,Tabelle1!$C$20,Tabelle1!#REF!,Tabelle1!$A$14,Tabelle1!$A$17,Tabelle1!$A$20,Tabelle1!$B$30,Tabelle1!$C$30,Tabelle1!$D$30,Tabelle1!$D$34,Tabelle1!$C$34,Tabelle1!$B$34,Tabelle1!$B$38,Tabelle1!$C$38,Tabelle1!$D$38,Tabelle1!$D$42,Tabelle1!$C$42,Tabelle1!$B$42,Tabelle1!$B$46,Tabelle1!$C$46,Tabelle1!$D$46,Tabelle1!$D$50,Tabelle1!$C$50,Tabelle1!$B$50,Tabelle1!$B$54,Tabelle1!$C$54,Tabelle1!$D$54,Tabelle1!#REF!,Tabelle1!#REF!,Tabelle1!#REF!,Tabelle1!#REF!,Tabelle1!#REF!,Tabelle1!#REF!,Tabelle1!#REF!,Tabelle1!#REF!,Tabelle1!#REF!,Tabelle1!$A$58</definedName>
  </definedNames>
  <calcPr calcId="191029"/>
</workbook>
</file>

<file path=xl/calcChain.xml><?xml version="1.0" encoding="utf-8"?>
<calcChain xmlns="http://schemas.openxmlformats.org/spreadsheetml/2006/main">
  <c r="J60" i="1" l="1"/>
  <c r="J63" i="1"/>
  <c r="J93" i="1"/>
  <c r="J96" i="1"/>
  <c r="J75" i="1" l="1"/>
  <c r="J73" i="1"/>
  <c r="J71" i="1"/>
  <c r="J20" i="1"/>
  <c r="J17" i="1"/>
  <c r="J87" i="1" l="1"/>
  <c r="J90" i="1"/>
  <c r="J84" i="1"/>
  <c r="J33" i="1"/>
  <c r="J36" i="1"/>
  <c r="J39" i="1"/>
  <c r="J42" i="1"/>
  <c r="J45" i="1"/>
  <c r="J48" i="1"/>
  <c r="J51" i="1"/>
  <c r="J54" i="1"/>
  <c r="J57" i="1"/>
  <c r="J30" i="1"/>
  <c r="J14" i="1" l="1"/>
  <c r="J98" i="1" l="1"/>
  <c r="J65" i="1"/>
  <c r="J1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41381 Bünger, Gabriele</author>
    <author>41135 Ohngemach, Sarah</author>
  </authors>
  <commentList>
    <comment ref="A14" authorId="0" shapeId="0" xr:uid="{00000000-0006-0000-0000-00000200000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17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20" authorId="1" shapeId="0" xr:uid="{0F1279AE-1DE7-4BD6-AA66-EEECE5708CC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30" authorId="0" shapeId="0" xr:uid="{E5F51BBD-89E8-4118-884F-BA62850AF54A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0" authorId="0" shapeId="0" xr:uid="{4A9559D8-DD7C-4247-9AD6-DCD068D4669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0" authorId="0" shapeId="0" xr:uid="{C4BBE584-DCAB-4E22-BC69-B39851F4E9A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3" authorId="0" shapeId="0" xr:uid="{C09B0B53-4424-4B7C-83E9-BA28CECE0FD9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3" authorId="0" shapeId="0" xr:uid="{612FA0C8-0021-4E41-95EF-26F2A411EE7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3" authorId="0" shapeId="0" xr:uid="{85E585BE-CE98-4FF4-A537-119C326E3B5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6" authorId="0" shapeId="0" xr:uid="{0A400506-8DE1-4CAB-AA98-21B4CD461AB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6" authorId="0" shapeId="0" xr:uid="{B37E4583-ED5A-4B5F-A48E-43F52288523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6" authorId="0" shapeId="0" xr:uid="{75D7744A-F737-4CB8-95E7-A2A9C1C81AB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9" authorId="0" shapeId="0" xr:uid="{43B66DE0-5ADD-4FA5-AC7A-AB9BD33E973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9" authorId="0" shapeId="0" xr:uid="{676B383C-7796-4337-A2FD-D1AE0D82255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9" authorId="0" shapeId="0" xr:uid="{9D413F5F-204B-42BF-B833-940B06BF6F3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2" authorId="0" shapeId="0" xr:uid="{9D551F96-3548-4F98-B21B-8F3616C56AC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2" authorId="0" shapeId="0" xr:uid="{390F11D5-E70A-4CF0-8991-1E14A963B3E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2" authorId="0" shapeId="0" xr:uid="{26D92474-6E23-480D-AB3F-EABE5CA1B342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5" authorId="0" shapeId="0" xr:uid="{FB12B4B3-0BE0-4C89-9418-028ACFA780B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5" authorId="0" shapeId="0" xr:uid="{2629C706-3044-4BE5-A383-A5257BE0B93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5" authorId="0" shapeId="0" xr:uid="{B1227062-0E1E-49F3-99BD-A328D23F9A7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8" authorId="0" shapeId="0" xr:uid="{ECD609CB-40AE-42EB-8A87-1B9AC574383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8" authorId="0" shapeId="0" xr:uid="{3BFAE841-06C7-43EE-8F0E-F460AAF2366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8" authorId="0" shapeId="0" xr:uid="{3F39E13E-7BE0-4BDF-A19E-7457053B79D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1" authorId="0" shapeId="0" xr:uid="{26803CEA-ED6E-4498-8020-ADCC9B51863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51" authorId="0" shapeId="0" xr:uid="{67BE71A6-7648-44F7-9F91-9E1ADFAF58F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1" authorId="0" shapeId="0" xr:uid="{50928F73-B344-4D6C-9A8C-BFCE008470A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4" authorId="0" shapeId="0" xr:uid="{F6DDF9C0-4A0A-40DA-B5DC-EF691981952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4" authorId="0" shapeId="0" xr:uid="{9AEFF8E2-4882-45C5-AD80-0549B4004E9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4" authorId="0" shapeId="0" xr:uid="{4B07E55E-08E1-4DF4-8403-50902B0D0A9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7" authorId="0" shapeId="0" xr:uid="{4699DAAD-F829-43FD-B1F4-0BB02C77B7C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7" authorId="0" shapeId="0" xr:uid="{2411F37F-A64A-4EA3-BBA0-B97BC264757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7" authorId="0" shapeId="0" xr:uid="{F2A965C0-FC49-41C0-A297-51672A42A85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0" authorId="0" shapeId="0" xr:uid="{85C6FBB2-553B-4346-9B87-F6145AE89C5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0" authorId="0" shapeId="0" xr:uid="{9F616171-35A0-44BE-84CF-35656B79EE0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0" authorId="0" shapeId="0" xr:uid="{524114E3-DF20-4912-8DB5-D635712758B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3" authorId="0" shapeId="0" xr:uid="{99F04AF7-8172-42F0-892B-C84ACE1B5CC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3" authorId="0" shapeId="0" xr:uid="{D3DE3F8E-807F-499F-A2CB-ED649D51481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3" authorId="0" shapeId="0" xr:uid="{1A6ECDFB-4507-4467-A45C-1B04CEDD2FBA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71" authorId="1" shapeId="0" xr:uid="{EFEAC47C-780B-4C9D-8BF0-D5AEAE4E5D9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73" authorId="1" shapeId="0" xr:uid="{5C5D8D1B-C8FD-41BE-A5D8-AC789A57D07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75" authorId="1" shapeId="0" xr:uid="{E55C3437-3395-4C27-8D45-611FD81D65CA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84" authorId="0" shapeId="0" xr:uid="{54231418-C1E4-4528-8D54-87329C88F91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84" authorId="0" shapeId="0" xr:uid="{CD3D2C81-9093-4FD7-8412-C1034664FA6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84" authorId="0" shapeId="0" xr:uid="{BDADD1D3-15B0-4550-9F82-52B1C6ADD8B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87" authorId="0" shapeId="0" xr:uid="{34737EE2-CCBF-45E0-A92E-C23E81E1A189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87" authorId="0" shapeId="0" xr:uid="{D65BD657-E42C-4A70-A816-96279A1236B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87" authorId="0" shapeId="0" xr:uid="{C1C4094B-EE7A-4177-96D7-EA7FE3A86DD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0" authorId="0" shapeId="0" xr:uid="{E44067EA-3C7A-49F1-8820-78A3EB4C9D5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0" authorId="0" shapeId="0" xr:uid="{DBCF0B50-0633-4836-BBE8-29B33F2D060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0" authorId="0" shapeId="0" xr:uid="{D543CD3C-7B4F-4EF7-B88C-74E95B4D042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3" authorId="0" shapeId="0" xr:uid="{D8640AB6-08AE-42AC-9D13-5C32C60758E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3" authorId="0" shapeId="0" xr:uid="{F1FFDDFB-6895-4135-82BF-BCADE6F4C8A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3" authorId="0" shapeId="0" xr:uid="{686A73F9-DE74-4D25-97AD-A846BA78653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6" authorId="0" shapeId="0" xr:uid="{4D1B276C-28DC-4546-AA6E-9A580BB4968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96" authorId="0" shapeId="0" xr:uid="{E98F657A-011F-46F8-8D7A-E33046372FE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6" authorId="0" shapeId="0" xr:uid="{6A8DFC74-3E93-4D27-8C89-2E76757C73C1}">
      <text>
        <r>
          <rPr>
            <sz val="8"/>
            <color indexed="81"/>
            <rFont val="Tahoma"/>
            <family val="2"/>
          </rPr>
          <t>Auswahl bitte mit x tätigen</t>
        </r>
      </text>
    </comment>
  </commentList>
</comments>
</file>

<file path=xl/sharedStrings.xml><?xml version="1.0" encoding="utf-8"?>
<sst xmlns="http://schemas.openxmlformats.org/spreadsheetml/2006/main" count="94" uniqueCount="45">
  <si>
    <t>Tagespflegeperson</t>
  </si>
  <si>
    <t>Anschrift</t>
  </si>
  <si>
    <t>Abrechnung gegenüber der Stadt/Gemeinde</t>
  </si>
  <si>
    <t xml:space="preserve">Abrechnung für </t>
  </si>
  <si>
    <t>(Monat und Jahr)</t>
  </si>
  <si>
    <t>(Anzahl Kinder)</t>
  </si>
  <si>
    <t>Betreu-
ungs-
stunden</t>
  </si>
  <si>
    <t>bis 64,5
Std.</t>
  </si>
  <si>
    <t>bis 129
Std.</t>
  </si>
  <si>
    <t>Tagespflegekind</t>
  </si>
  <si>
    <t>(Name, Wohnort, Geburtsdatum)</t>
  </si>
  <si>
    <t xml:space="preserve">Tagespflegekind </t>
  </si>
  <si>
    <t>Bankverbindung:</t>
  </si>
  <si>
    <t>Die Richtigkeit der obigen Angaben bestätige ich mit meiner Unterschrift:</t>
  </si>
  <si>
    <t>Tagespflegekinder aus dem Landkreis Calw</t>
  </si>
  <si>
    <t>Tagespflegekinder aus anderen Landkreisen</t>
  </si>
  <si>
    <t>(Tagespflegekinder aus dem Landkreis Calw)</t>
  </si>
  <si>
    <t>(Tagespflegekinder aus anderen Landkreisen)</t>
  </si>
  <si>
    <t>GESAMTFÖRDERBETRAG:</t>
  </si>
  <si>
    <t>(für alle Tagespflegekinder)</t>
  </si>
  <si>
    <t>Förderbetrag:</t>
  </si>
  <si>
    <t>Förderung der Kindertagespflege im Landkreis Calw - Landkreisfinanzierungsmodell</t>
  </si>
  <si>
    <t>Grundpauschale</t>
  </si>
  <si>
    <t>(innerhalb des Mindestbetreuungsumfanges sind 5 Std. 
an einem Samstag/Sonntag je Kind abzuleisten)</t>
  </si>
  <si>
    <t>mehr
als 129
Std.</t>
  </si>
  <si>
    <t>(Geldinstitut, BIC, IBAN)</t>
  </si>
  <si>
    <t xml:space="preserve">Informationen zur Datenverarbeitung nach Art. 13 DS-GVO finden Sie unter </t>
  </si>
  <si>
    <t>www.kreis-calw.de</t>
  </si>
  <si>
    <t>Abteilung Jugendhilfe</t>
  </si>
  <si>
    <t>Monatliche Pauschale</t>
  </si>
  <si>
    <t>Monatliche Betreuungsstunden</t>
  </si>
  <si>
    <t>(zusätzlich zur Grundpauschale, unabhängig vom Alter des Kindes, Betreuung vor 7:00 Uhr und/oder nach 18:00 Uhr je Kind nur 1x anrechenbar)</t>
  </si>
  <si>
    <t>Kind u3</t>
  </si>
  <si>
    <t>WEP</t>
  </si>
  <si>
    <t>RZP</t>
  </si>
  <si>
    <t>Wochenendpauschale (WEP)</t>
  </si>
  <si>
    <t>Randzeitenpauschale (RZP)</t>
  </si>
  <si>
    <t>Bitte alle betreuten Kinder eintragen und die Kinder unter drei Jahren (u3) zusätzlich ankreuzen.</t>
  </si>
  <si>
    <t>Antrag auf Förderleistungen an die Tagespflegestelle: Kindertagespflege im Haushalt der Personensorgeberechtigten</t>
  </si>
  <si>
    <t>- selbstständig tätige Kinderfrauen / Kinderbetreuer</t>
  </si>
  <si>
    <t>Ferienkind - Betreuungszeiten durchschnittlich mindestens 5 Stunden /Woche</t>
  </si>
  <si>
    <t>Ferienkind - Betreuungszeiten durchschnittlich mindestens 5 Stunden/Woche</t>
  </si>
  <si>
    <t>Ich erhebe keine zusätzlichen Elternbeiträge für geleistete Betreuungsstunden bei Kindern unter 3 Jahren, die im Landkreis Calw wohnen.</t>
  </si>
  <si>
    <t>Ich erhebe einen Elternbeitrag von höchstens 1,00 € je geleisteter Betreuungsstunde bei Kindern über 3 Jahren, die im Landkreis Calw wohnen.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</si>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</sst>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_ ;\-#,##0\ 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8" fillId="2" borderId="0" xfId="0" applyFont="1" applyFill="1" applyAlignment="1" applyProtection="1">
      <alignment horizontal="center"/>
      <protection locked="0"/>
    </xf>
    <xf numFmtId="0" fontId="0" fillId="0" borderId="0" xfId="0" applyBorder="1" applyProtection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 applyProtection="1"/>
    <xf numFmtId="44" fontId="0" fillId="0" borderId="0" xfId="1" applyFont="1" applyProtection="1"/>
    <xf numFmtId="44" fontId="0" fillId="0" borderId="0" xfId="0" applyNumberFormat="1" applyProtection="1"/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64" fontId="0" fillId="0" borderId="0" xfId="1" applyNumberFormat="1" applyFont="1" applyProtection="1"/>
    <xf numFmtId="165" fontId="0" fillId="0" borderId="0" xfId="1" applyNumberFormat="1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4" fontId="6" fillId="0" borderId="0" xfId="0" applyNumberFormat="1" applyFont="1" applyProtection="1"/>
    <xf numFmtId="0" fontId="0" fillId="0" borderId="0" xfId="0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44" fontId="0" fillId="0" borderId="0" xfId="1" applyFont="1" applyFill="1" applyProtection="1"/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2" fillId="0" borderId="2" xfId="0" applyNumberFormat="1" applyFont="1" applyBorder="1" applyProtection="1"/>
    <xf numFmtId="0" fontId="8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166" fontId="0" fillId="0" borderId="0" xfId="1" applyNumberFormat="1" applyFont="1" applyProtection="1"/>
    <xf numFmtId="44" fontId="0" fillId="0" borderId="0" xfId="0" applyNumberFormat="1" applyFill="1" applyProtection="1"/>
    <xf numFmtId="44" fontId="2" fillId="0" borderId="3" xfId="0" applyNumberFormat="1" applyFont="1" applyBorder="1" applyProtection="1"/>
    <xf numFmtId="0" fontId="0" fillId="0" borderId="0" xfId="0" applyFont="1" applyProtection="1"/>
    <xf numFmtId="0" fontId="9" fillId="0" borderId="0" xfId="0" applyFont="1" applyAlignment="1" applyProtection="1">
      <alignment horizontal="left"/>
    </xf>
    <xf numFmtId="44" fontId="0" fillId="0" borderId="0" xfId="1" applyFont="1" applyAlignment="1" applyProtection="1">
      <alignment horizontal="left"/>
    </xf>
    <xf numFmtId="0" fontId="0" fillId="0" borderId="0" xfId="0" applyAlignment="1" applyProtection="1">
      <alignment horizontal="right" wrapText="1"/>
    </xf>
    <xf numFmtId="0" fontId="9" fillId="0" borderId="0" xfId="0" applyFont="1" applyAlignment="1" applyProtection="1">
      <alignment horizontal="left"/>
    </xf>
    <xf numFmtId="0" fontId="12" fillId="0" borderId="0" xfId="2" applyFont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alignment horizontal="left" wrapText="1"/>
    </xf>
    <xf numFmtId="0" fontId="2" fillId="0" borderId="0" xfId="0" quotePrefix="1" applyFont="1" applyAlignment="1" applyProtection="1">
      <alignment horizontal="left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eis-calw.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topLeftCell="A49" zoomScaleNormal="100" workbookViewId="0">
      <selection activeCell="J61" sqref="J61"/>
    </sheetView>
  </sheetViews>
  <sheetFormatPr baseColWidth="10" defaultColWidth="11.5703125" defaultRowHeight="15" x14ac:dyDescent="0.25"/>
  <cols>
    <col min="1" max="1" width="3.5703125" style="3" customWidth="1"/>
    <col min="2" max="2" width="43.7109375" style="3" customWidth="1"/>
    <col min="3" max="6" width="9.5703125" style="3" customWidth="1"/>
    <col min="7" max="9" width="11.140625" style="3" customWidth="1"/>
    <col min="10" max="16384" width="11.5703125" style="3"/>
  </cols>
  <sheetData>
    <row r="1" spans="1:11" ht="17.25" x14ac:dyDescent="0.3">
      <c r="A1" s="39" t="s">
        <v>21</v>
      </c>
      <c r="B1" s="40"/>
      <c r="C1" s="40"/>
      <c r="D1" s="40"/>
      <c r="E1" s="40"/>
      <c r="F1" s="40"/>
      <c r="G1" s="40"/>
      <c r="H1" s="40"/>
    </row>
    <row r="2" spans="1:11" ht="28.5" customHeigh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A4" s="3" t="s">
        <v>0</v>
      </c>
      <c r="C4" s="41"/>
      <c r="D4" s="41"/>
      <c r="E4" s="41"/>
      <c r="F4" s="41"/>
      <c r="G4" s="41"/>
      <c r="J4" s="8"/>
      <c r="K4" s="8"/>
    </row>
    <row r="5" spans="1:11" ht="15" customHeight="1" x14ac:dyDescent="0.25">
      <c r="A5" s="3" t="s">
        <v>1</v>
      </c>
      <c r="C5" s="42"/>
      <c r="D5" s="42"/>
      <c r="E5" s="42"/>
      <c r="F5" s="42"/>
      <c r="G5" s="42"/>
    </row>
    <row r="6" spans="1:11" x14ac:dyDescent="0.25">
      <c r="C6" s="5"/>
      <c r="D6" s="5"/>
      <c r="E6" s="5"/>
      <c r="F6" s="5"/>
      <c r="G6" s="5"/>
    </row>
    <row r="7" spans="1:11" x14ac:dyDescent="0.25">
      <c r="A7" s="3" t="s">
        <v>2</v>
      </c>
      <c r="C7" s="41"/>
      <c r="D7" s="42"/>
      <c r="E7" s="42"/>
      <c r="F7" s="42"/>
      <c r="G7" s="42"/>
    </row>
    <row r="8" spans="1:11" x14ac:dyDescent="0.25">
      <c r="C8" s="5"/>
      <c r="D8" s="5"/>
      <c r="E8" s="5"/>
      <c r="F8" s="5"/>
      <c r="G8" s="5"/>
    </row>
    <row r="9" spans="1:11" x14ac:dyDescent="0.25">
      <c r="A9" s="3" t="s">
        <v>3</v>
      </c>
      <c r="C9" s="43"/>
      <c r="D9" s="42"/>
      <c r="E9" s="42"/>
      <c r="F9" s="42"/>
      <c r="G9" s="42"/>
    </row>
    <row r="10" spans="1:11" ht="12.6" customHeight="1" x14ac:dyDescent="0.25">
      <c r="C10" s="6" t="s">
        <v>4</v>
      </c>
    </row>
    <row r="11" spans="1:11" ht="16.149999999999999" customHeight="1" x14ac:dyDescent="0.25">
      <c r="A11" s="7"/>
      <c r="C11" s="6"/>
    </row>
    <row r="12" spans="1:11" x14ac:dyDescent="0.25">
      <c r="A12" s="37" t="s">
        <v>14</v>
      </c>
      <c r="B12" s="37"/>
    </row>
    <row r="13" spans="1:11" x14ac:dyDescent="0.25">
      <c r="B13" s="7" t="s">
        <v>29</v>
      </c>
      <c r="E13" s="8"/>
    </row>
    <row r="14" spans="1:11" x14ac:dyDescent="0.25">
      <c r="A14" s="26"/>
      <c r="B14" s="3" t="s">
        <v>22</v>
      </c>
      <c r="C14" s="1"/>
      <c r="D14" s="23">
        <v>50</v>
      </c>
      <c r="E14" s="9"/>
      <c r="F14" s="9"/>
      <c r="J14" s="10">
        <f>IF(AND(A14="x",C14&lt;11),C14*D14,)</f>
        <v>0</v>
      </c>
    </row>
    <row r="15" spans="1:11" x14ac:dyDescent="0.25">
      <c r="A15" s="12"/>
      <c r="C15" s="11" t="s">
        <v>5</v>
      </c>
      <c r="J15" s="10"/>
    </row>
    <row r="16" spans="1:11" ht="7.15" customHeight="1" x14ac:dyDescent="0.25">
      <c r="A16" s="12"/>
      <c r="C16" s="11"/>
    </row>
    <row r="17" spans="1:14" x14ac:dyDescent="0.25">
      <c r="A17" s="26"/>
      <c r="B17" s="3" t="s">
        <v>35</v>
      </c>
      <c r="C17" s="1"/>
      <c r="D17" s="23">
        <v>20</v>
      </c>
      <c r="J17" s="10">
        <f>IF(AND(A17="x",C17&lt;=C14),C17*D17,)</f>
        <v>0</v>
      </c>
    </row>
    <row r="18" spans="1:14" ht="23.25" customHeight="1" x14ac:dyDescent="0.25">
      <c r="A18" s="12"/>
      <c r="B18" s="13" t="s">
        <v>23</v>
      </c>
      <c r="C18" s="11" t="s">
        <v>5</v>
      </c>
    </row>
    <row r="19" spans="1:14" ht="7.15" customHeight="1" x14ac:dyDescent="0.25">
      <c r="A19" s="12"/>
      <c r="C19" s="11"/>
    </row>
    <row r="20" spans="1:14" x14ac:dyDescent="0.25">
      <c r="A20" s="26"/>
      <c r="B20" s="3" t="s">
        <v>36</v>
      </c>
      <c r="C20" s="1"/>
      <c r="D20" s="23">
        <v>30</v>
      </c>
      <c r="J20" s="10">
        <f>IF(AND(A20="x",C20&lt;=C14),C20*D20,)</f>
        <v>0</v>
      </c>
    </row>
    <row r="21" spans="1:14" ht="23.25" customHeight="1" x14ac:dyDescent="0.25">
      <c r="A21" s="12"/>
      <c r="B21" s="13" t="s">
        <v>31</v>
      </c>
      <c r="C21" s="11" t="s">
        <v>5</v>
      </c>
    </row>
    <row r="22" spans="1:14" ht="12" customHeight="1" x14ac:dyDescent="0.25">
      <c r="A22" s="12"/>
      <c r="C22" s="11"/>
      <c r="H22" s="10"/>
    </row>
    <row r="23" spans="1:14" x14ac:dyDescent="0.25">
      <c r="A23" s="12"/>
      <c r="B23" s="7" t="s">
        <v>37</v>
      </c>
      <c r="C23" s="11"/>
    </row>
    <row r="24" spans="1:14" x14ac:dyDescent="0.25">
      <c r="A24" s="12"/>
      <c r="C24" s="11"/>
    </row>
    <row r="25" spans="1:14" ht="61.5" customHeight="1" x14ac:dyDescent="0.25">
      <c r="B25" s="29" t="s">
        <v>30</v>
      </c>
      <c r="C25" s="14" t="s">
        <v>32</v>
      </c>
      <c r="D25" s="14" t="s">
        <v>6</v>
      </c>
      <c r="E25" s="14" t="s">
        <v>33</v>
      </c>
      <c r="F25" s="14" t="s">
        <v>34</v>
      </c>
      <c r="G25" s="36" t="s">
        <v>7</v>
      </c>
      <c r="H25" s="36" t="s">
        <v>8</v>
      </c>
      <c r="I25" s="36" t="s">
        <v>24</v>
      </c>
    </row>
    <row r="26" spans="1:14" x14ac:dyDescent="0.25">
      <c r="G26" s="35">
        <v>1</v>
      </c>
      <c r="H26" s="35">
        <v>1.2</v>
      </c>
      <c r="I26" s="35">
        <v>1.5</v>
      </c>
      <c r="L26" s="15"/>
      <c r="M26" s="30"/>
      <c r="N26" s="18"/>
    </row>
    <row r="27" spans="1:14" ht="14.25" hidden="1" customHeight="1" x14ac:dyDescent="0.25">
      <c r="G27" s="15">
        <v>64.501000000000005</v>
      </c>
      <c r="H27" s="16">
        <v>129.001</v>
      </c>
      <c r="I27" s="9"/>
      <c r="L27" s="9"/>
    </row>
    <row r="28" spans="1:14" x14ac:dyDescent="0.25">
      <c r="B28" s="3" t="s">
        <v>9</v>
      </c>
      <c r="L28" s="10"/>
    </row>
    <row r="29" spans="1:14" ht="12" customHeight="1" x14ac:dyDescent="0.25">
      <c r="A29" s="12"/>
      <c r="B29" s="6" t="s">
        <v>10</v>
      </c>
    </row>
    <row r="30" spans="1:14" x14ac:dyDescent="0.25">
      <c r="A30" s="12"/>
      <c r="B30" s="24"/>
      <c r="C30" s="2"/>
      <c r="D30" s="25"/>
      <c r="E30" s="4"/>
      <c r="F30" s="4"/>
      <c r="G30" s="17"/>
      <c r="H30" s="17"/>
      <c r="I30" s="10"/>
      <c r="J30" s="10">
        <f>IF(C30="x",IF(D30&lt;$G$27,D30*$G$26,IF(D30&lt;$H$27,D30*$H$26,D30*$I$26)),)</f>
        <v>0</v>
      </c>
    </row>
    <row r="31" spans="1:14" x14ac:dyDescent="0.25">
      <c r="A31" s="12"/>
      <c r="B31" s="3" t="s">
        <v>11</v>
      </c>
      <c r="J31" s="10"/>
    </row>
    <row r="32" spans="1:14" ht="12" customHeight="1" x14ac:dyDescent="0.25">
      <c r="A32" s="12"/>
      <c r="B32" s="6" t="s">
        <v>10</v>
      </c>
      <c r="J32" s="10"/>
    </row>
    <row r="33" spans="1:10" x14ac:dyDescent="0.25">
      <c r="A33" s="12"/>
      <c r="B33" s="24"/>
      <c r="C33" s="2"/>
      <c r="D33" s="25"/>
      <c r="E33" s="2"/>
      <c r="F33" s="2"/>
      <c r="G33" s="18"/>
      <c r="H33" s="10"/>
      <c r="I33" s="10"/>
      <c r="J33" s="10">
        <f t="shared" ref="J33:J57" si="0">IF(C33="x",IF(D33&lt;$G$27,D33*$G$26,IF(D33&lt;$H$27,D33*$H$26,D33*$I$26)),)</f>
        <v>0</v>
      </c>
    </row>
    <row r="34" spans="1:10" x14ac:dyDescent="0.25">
      <c r="A34" s="12"/>
      <c r="B34" s="3" t="s">
        <v>9</v>
      </c>
      <c r="J34" s="10"/>
    </row>
    <row r="35" spans="1:10" ht="12" customHeight="1" x14ac:dyDescent="0.25">
      <c r="A35" s="12"/>
      <c r="B35" s="6" t="s">
        <v>10</v>
      </c>
      <c r="D35" s="8"/>
      <c r="E35" s="8"/>
      <c r="F35" s="8"/>
      <c r="J35" s="10"/>
    </row>
    <row r="36" spans="1:10" x14ac:dyDescent="0.25">
      <c r="A36" s="12"/>
      <c r="B36" s="24"/>
      <c r="C36" s="2"/>
      <c r="D36" s="25"/>
      <c r="E36" s="2"/>
      <c r="F36" s="2"/>
      <c r="G36" s="10"/>
      <c r="H36" s="31"/>
      <c r="I36" s="10"/>
      <c r="J36" s="10">
        <f t="shared" si="0"/>
        <v>0</v>
      </c>
    </row>
    <row r="37" spans="1:10" x14ac:dyDescent="0.25">
      <c r="A37" s="12"/>
      <c r="B37" s="3" t="s">
        <v>9</v>
      </c>
      <c r="J37" s="10"/>
    </row>
    <row r="38" spans="1:10" x14ac:dyDescent="0.25">
      <c r="A38" s="12"/>
      <c r="B38" s="6" t="s">
        <v>10</v>
      </c>
      <c r="J38" s="10"/>
    </row>
    <row r="39" spans="1:10" x14ac:dyDescent="0.25">
      <c r="A39" s="12"/>
      <c r="B39" s="24"/>
      <c r="C39" s="2"/>
      <c r="D39" s="25"/>
      <c r="E39" s="2"/>
      <c r="F39" s="2"/>
      <c r="G39" s="10"/>
      <c r="H39" s="10"/>
      <c r="I39" s="10"/>
      <c r="J39" s="10">
        <f t="shared" si="0"/>
        <v>0</v>
      </c>
    </row>
    <row r="40" spans="1:10" x14ac:dyDescent="0.25">
      <c r="A40" s="12"/>
      <c r="B40" s="3" t="s">
        <v>9</v>
      </c>
      <c r="J40" s="10"/>
    </row>
    <row r="41" spans="1:10" x14ac:dyDescent="0.25">
      <c r="A41" s="12"/>
      <c r="B41" s="6" t="s">
        <v>10</v>
      </c>
      <c r="J41" s="10"/>
    </row>
    <row r="42" spans="1:10" x14ac:dyDescent="0.25">
      <c r="A42" s="12"/>
      <c r="B42" s="24"/>
      <c r="C42" s="2"/>
      <c r="D42" s="25"/>
      <c r="E42" s="2"/>
      <c r="F42" s="2"/>
      <c r="G42" s="10"/>
      <c r="H42" s="10"/>
      <c r="I42" s="10"/>
      <c r="J42" s="10">
        <f t="shared" si="0"/>
        <v>0</v>
      </c>
    </row>
    <row r="43" spans="1:10" x14ac:dyDescent="0.25">
      <c r="B43" s="3" t="s">
        <v>9</v>
      </c>
      <c r="J43" s="10"/>
    </row>
    <row r="44" spans="1:10" x14ac:dyDescent="0.25">
      <c r="B44" s="6" t="s">
        <v>10</v>
      </c>
      <c r="J44" s="10"/>
    </row>
    <row r="45" spans="1:10" x14ac:dyDescent="0.25">
      <c r="B45" s="24"/>
      <c r="C45" s="2"/>
      <c r="D45" s="25"/>
      <c r="E45" s="2"/>
      <c r="F45" s="2"/>
      <c r="G45" s="10"/>
      <c r="H45" s="10"/>
      <c r="I45" s="10"/>
      <c r="J45" s="10">
        <f t="shared" si="0"/>
        <v>0</v>
      </c>
    </row>
    <row r="46" spans="1:10" x14ac:dyDescent="0.25">
      <c r="B46" s="3" t="s">
        <v>9</v>
      </c>
      <c r="J46" s="10"/>
    </row>
    <row r="47" spans="1:10" x14ac:dyDescent="0.25">
      <c r="B47" s="6" t="s">
        <v>10</v>
      </c>
      <c r="J47" s="10"/>
    </row>
    <row r="48" spans="1:10" x14ac:dyDescent="0.25">
      <c r="B48" s="24"/>
      <c r="C48" s="2"/>
      <c r="D48" s="25"/>
      <c r="E48" s="2"/>
      <c r="F48" s="2"/>
      <c r="G48" s="10"/>
      <c r="H48" s="10"/>
      <c r="I48" s="10"/>
      <c r="J48" s="10">
        <f t="shared" si="0"/>
        <v>0</v>
      </c>
    </row>
    <row r="49" spans="2:10" x14ac:dyDescent="0.25">
      <c r="B49" s="3" t="s">
        <v>9</v>
      </c>
      <c r="J49" s="10"/>
    </row>
    <row r="50" spans="2:10" x14ac:dyDescent="0.25">
      <c r="B50" s="6" t="s">
        <v>10</v>
      </c>
      <c r="J50" s="10"/>
    </row>
    <row r="51" spans="2:10" x14ac:dyDescent="0.25">
      <c r="B51" s="24"/>
      <c r="C51" s="2"/>
      <c r="D51" s="25"/>
      <c r="E51" s="2"/>
      <c r="F51" s="2"/>
      <c r="G51" s="10"/>
      <c r="H51" s="10"/>
      <c r="I51" s="10"/>
      <c r="J51" s="10">
        <f t="shared" si="0"/>
        <v>0</v>
      </c>
    </row>
    <row r="52" spans="2:10" x14ac:dyDescent="0.25">
      <c r="B52" s="3" t="s">
        <v>9</v>
      </c>
      <c r="J52" s="10"/>
    </row>
    <row r="53" spans="2:10" x14ac:dyDescent="0.25">
      <c r="B53" s="6" t="s">
        <v>10</v>
      </c>
      <c r="J53" s="10"/>
    </row>
    <row r="54" spans="2:10" x14ac:dyDescent="0.25">
      <c r="B54" s="24"/>
      <c r="C54" s="2"/>
      <c r="D54" s="25"/>
      <c r="E54" s="2"/>
      <c r="F54" s="2"/>
      <c r="G54" s="10"/>
      <c r="H54" s="10"/>
      <c r="I54" s="10"/>
      <c r="J54" s="10">
        <f t="shared" si="0"/>
        <v>0</v>
      </c>
    </row>
    <row r="55" spans="2:10" x14ac:dyDescent="0.25">
      <c r="B55" s="3" t="s">
        <v>9</v>
      </c>
      <c r="J55" s="10"/>
    </row>
    <row r="56" spans="2:10" x14ac:dyDescent="0.25">
      <c r="B56" s="6" t="s">
        <v>10</v>
      </c>
      <c r="J56" s="10"/>
    </row>
    <row r="57" spans="2:10" x14ac:dyDescent="0.25">
      <c r="B57" s="24"/>
      <c r="C57" s="2"/>
      <c r="D57" s="25"/>
      <c r="E57" s="2"/>
      <c r="F57" s="2"/>
      <c r="G57" s="10"/>
      <c r="H57" s="10"/>
      <c r="I57" s="10"/>
      <c r="J57" s="10">
        <f t="shared" si="0"/>
        <v>0</v>
      </c>
    </row>
    <row r="58" spans="2:10" x14ac:dyDescent="0.25">
      <c r="B58" s="3" t="s">
        <v>40</v>
      </c>
      <c r="J58" s="10"/>
    </row>
    <row r="59" spans="2:10" x14ac:dyDescent="0.25">
      <c r="B59" s="6" t="s">
        <v>10</v>
      </c>
      <c r="J59" s="10"/>
    </row>
    <row r="60" spans="2:10" x14ac:dyDescent="0.25">
      <c r="B60" s="24"/>
      <c r="C60" s="2"/>
      <c r="D60" s="25"/>
      <c r="E60" s="2"/>
      <c r="F60" s="2"/>
      <c r="G60" s="10"/>
      <c r="H60" s="10"/>
      <c r="I60" s="10"/>
      <c r="J60" s="10">
        <f>IF(AND(C60="x",D60&gt;4.9),IF(D60&lt;$G$27,D60*$G$26,IF(D60&lt;$H$27,D60*$H$26,D60*$I$26)),)</f>
        <v>0</v>
      </c>
    </row>
    <row r="61" spans="2:10" x14ac:dyDescent="0.25">
      <c r="B61" s="3" t="s">
        <v>41</v>
      </c>
      <c r="J61" s="10"/>
    </row>
    <row r="62" spans="2:10" x14ac:dyDescent="0.25">
      <c r="B62" s="6" t="s">
        <v>10</v>
      </c>
      <c r="J62" s="10"/>
    </row>
    <row r="63" spans="2:10" x14ac:dyDescent="0.25">
      <c r="B63" s="24"/>
      <c r="C63" s="2"/>
      <c r="D63" s="25"/>
      <c r="E63" s="2"/>
      <c r="F63" s="2"/>
      <c r="G63" s="10"/>
      <c r="H63" s="10"/>
      <c r="I63" s="10"/>
      <c r="J63" s="10">
        <f>IF(AND(C63="x",D63&gt;4.9),IF(D63&lt;$G$27,D63*$G$26,IF(D63&lt;$H$27,D63*$H$26,D63*$I$26)),)</f>
        <v>0</v>
      </c>
    </row>
    <row r="65" spans="1:10" ht="15.75" thickBot="1" x14ac:dyDescent="0.3">
      <c r="B65" s="7" t="s">
        <v>20</v>
      </c>
      <c r="J65" s="32">
        <f>SUM(J14:J63)</f>
        <v>0</v>
      </c>
    </row>
    <row r="66" spans="1:10" ht="17.25" x14ac:dyDescent="0.4">
      <c r="B66" s="11" t="s">
        <v>16</v>
      </c>
      <c r="J66" s="19"/>
    </row>
    <row r="67" spans="1:10" ht="17.25" x14ac:dyDescent="0.4">
      <c r="B67" s="7"/>
      <c r="J67" s="19"/>
    </row>
    <row r="68" spans="1:10" ht="17.25" x14ac:dyDescent="0.4">
      <c r="A68" s="37" t="s">
        <v>15</v>
      </c>
      <c r="B68" s="37"/>
      <c r="J68" s="19"/>
    </row>
    <row r="69" spans="1:10" ht="17.25" x14ac:dyDescent="0.4">
      <c r="A69" s="34"/>
      <c r="B69" s="34"/>
      <c r="J69" s="19"/>
    </row>
    <row r="70" spans="1:10" ht="17.25" x14ac:dyDescent="0.4">
      <c r="A70" s="34"/>
      <c r="B70" s="7" t="s">
        <v>29</v>
      </c>
      <c r="J70" s="19"/>
    </row>
    <row r="71" spans="1:10" x14ac:dyDescent="0.25">
      <c r="A71" s="26"/>
      <c r="B71" s="33" t="s">
        <v>22</v>
      </c>
      <c r="C71" s="1"/>
      <c r="D71" s="23">
        <v>25</v>
      </c>
      <c r="E71" s="23"/>
      <c r="F71" s="23"/>
      <c r="J71" s="10">
        <f>IF(AND(A71="x",C71&lt;4),C71*D71,)</f>
        <v>0</v>
      </c>
    </row>
    <row r="72" spans="1:10" ht="13.5" customHeight="1" x14ac:dyDescent="0.25">
      <c r="A72" s="12"/>
      <c r="B72" s="13"/>
      <c r="C72" s="11" t="s">
        <v>5</v>
      </c>
    </row>
    <row r="73" spans="1:10" x14ac:dyDescent="0.25">
      <c r="A73" s="26"/>
      <c r="B73" s="3" t="s">
        <v>35</v>
      </c>
      <c r="C73" s="1"/>
      <c r="D73" s="23">
        <v>10</v>
      </c>
      <c r="E73" s="23"/>
      <c r="F73" s="23"/>
      <c r="J73" s="10">
        <f>IF(AND(A73="x",C73&lt;=C71),C73*D73,)</f>
        <v>0</v>
      </c>
    </row>
    <row r="74" spans="1:10" ht="23.25" customHeight="1" x14ac:dyDescent="0.25">
      <c r="A74" s="12"/>
      <c r="B74" s="13" t="s">
        <v>23</v>
      </c>
      <c r="C74" s="11" t="s">
        <v>5</v>
      </c>
    </row>
    <row r="75" spans="1:10" x14ac:dyDescent="0.25">
      <c r="A75" s="26"/>
      <c r="B75" s="3" t="s">
        <v>36</v>
      </c>
      <c r="C75" s="1"/>
      <c r="D75" s="23">
        <v>15</v>
      </c>
      <c r="E75" s="23"/>
      <c r="F75" s="23"/>
      <c r="J75" s="10">
        <f>IF(AND(A75="x",C75&lt;=C71),C75*D75,)</f>
        <v>0</v>
      </c>
    </row>
    <row r="76" spans="1:10" ht="23.25" customHeight="1" x14ac:dyDescent="0.25">
      <c r="A76" s="12"/>
      <c r="B76" s="13" t="s">
        <v>31</v>
      </c>
      <c r="C76" s="11" t="s">
        <v>5</v>
      </c>
    </row>
    <row r="77" spans="1:10" hidden="1" x14ac:dyDescent="0.25">
      <c r="G77" s="15">
        <v>64.501000000000005</v>
      </c>
      <c r="H77" s="16">
        <v>129.001</v>
      </c>
      <c r="I77" s="9"/>
    </row>
    <row r="78" spans="1:10" x14ac:dyDescent="0.25">
      <c r="G78" s="15"/>
      <c r="H78" s="16"/>
      <c r="I78" s="9"/>
    </row>
    <row r="79" spans="1:10" ht="46.15" customHeight="1" x14ac:dyDescent="0.4">
      <c r="B79" s="7" t="s">
        <v>30</v>
      </c>
      <c r="C79" s="14" t="s">
        <v>32</v>
      </c>
      <c r="D79" s="20" t="s">
        <v>6</v>
      </c>
      <c r="E79" s="14" t="s">
        <v>33</v>
      </c>
      <c r="F79" s="14" t="s">
        <v>34</v>
      </c>
      <c r="G79" s="36" t="s">
        <v>7</v>
      </c>
      <c r="H79" s="36" t="s">
        <v>8</v>
      </c>
      <c r="I79" s="36" t="s">
        <v>24</v>
      </c>
      <c r="J79" s="19"/>
    </row>
    <row r="80" spans="1:10" ht="21.6" customHeight="1" x14ac:dyDescent="0.25">
      <c r="G80" s="9">
        <v>0.5</v>
      </c>
      <c r="H80" s="9">
        <v>0.6</v>
      </c>
      <c r="I80" s="9">
        <v>0.75</v>
      </c>
    </row>
    <row r="81" spans="1:10" ht="21.6" hidden="1" customHeight="1" x14ac:dyDescent="0.25">
      <c r="G81" s="15">
        <v>64.501000000000005</v>
      </c>
      <c r="H81" s="16">
        <v>129.001</v>
      </c>
      <c r="I81" s="9"/>
    </row>
    <row r="82" spans="1:10" ht="21.6" customHeight="1" x14ac:dyDescent="0.25">
      <c r="B82" s="3" t="s">
        <v>9</v>
      </c>
    </row>
    <row r="83" spans="1:10" x14ac:dyDescent="0.25">
      <c r="A83" s="12"/>
      <c r="B83" s="6" t="s">
        <v>10</v>
      </c>
    </row>
    <row r="84" spans="1:10" x14ac:dyDescent="0.25">
      <c r="A84" s="12"/>
      <c r="B84" s="24"/>
      <c r="C84" s="4"/>
      <c r="D84" s="25"/>
      <c r="E84" s="2"/>
      <c r="F84" s="2"/>
      <c r="G84" s="17"/>
      <c r="H84" s="17"/>
      <c r="I84" s="10"/>
      <c r="J84" s="10">
        <f>IF(C84="x",IF(D84&lt;$G$81,D84*$G$80,IF(D84&lt;$H$81,D84*$H$80,D84*$I$80)),)</f>
        <v>0</v>
      </c>
    </row>
    <row r="85" spans="1:10" x14ac:dyDescent="0.25">
      <c r="A85" s="12"/>
      <c r="B85" s="3" t="s">
        <v>11</v>
      </c>
      <c r="J85" s="10"/>
    </row>
    <row r="86" spans="1:10" x14ac:dyDescent="0.25">
      <c r="A86" s="12"/>
      <c r="B86" s="6" t="s">
        <v>10</v>
      </c>
      <c r="J86" s="10"/>
    </row>
    <row r="87" spans="1:10" x14ac:dyDescent="0.25">
      <c r="A87" s="12"/>
      <c r="B87" s="24"/>
      <c r="C87" s="2"/>
      <c r="D87" s="25"/>
      <c r="E87" s="2"/>
      <c r="F87" s="2"/>
      <c r="G87" s="18"/>
      <c r="H87" s="10"/>
      <c r="I87" s="10"/>
      <c r="J87" s="10">
        <f t="shared" ref="J87:J90" si="1">IF(C87="x",IF(D87&lt;$G$81,D87*$G$80,IF(D87&lt;$H$81,D87*$H$80,D87*$I$80)),)</f>
        <v>0</v>
      </c>
    </row>
    <row r="88" spans="1:10" x14ac:dyDescent="0.25">
      <c r="A88" s="12"/>
      <c r="B88" s="3" t="s">
        <v>11</v>
      </c>
      <c r="J88" s="10"/>
    </row>
    <row r="89" spans="1:10" x14ac:dyDescent="0.25">
      <c r="A89" s="12"/>
      <c r="B89" s="6" t="s">
        <v>10</v>
      </c>
      <c r="J89" s="10"/>
    </row>
    <row r="90" spans="1:10" x14ac:dyDescent="0.25">
      <c r="A90" s="12"/>
      <c r="B90" s="24"/>
      <c r="C90" s="2"/>
      <c r="D90" s="25"/>
      <c r="E90" s="2"/>
      <c r="F90" s="2"/>
      <c r="G90" s="18"/>
      <c r="H90" s="10"/>
      <c r="I90" s="10"/>
      <c r="J90" s="10">
        <f t="shared" si="1"/>
        <v>0</v>
      </c>
    </row>
    <row r="91" spans="1:10" x14ac:dyDescent="0.25">
      <c r="A91" s="12"/>
      <c r="B91" s="3" t="s">
        <v>41</v>
      </c>
      <c r="J91" s="10"/>
    </row>
    <row r="92" spans="1:10" x14ac:dyDescent="0.25">
      <c r="A92" s="12"/>
      <c r="B92" s="6" t="s">
        <v>10</v>
      </c>
      <c r="J92" s="10"/>
    </row>
    <row r="93" spans="1:10" x14ac:dyDescent="0.25">
      <c r="A93" s="12"/>
      <c r="B93" s="24"/>
      <c r="C93" s="2"/>
      <c r="D93" s="25"/>
      <c r="E93" s="2"/>
      <c r="F93" s="2"/>
      <c r="G93" s="18"/>
      <c r="H93" s="10"/>
      <c r="I93" s="10"/>
      <c r="J93" s="10">
        <f>IF(AND(C93="x",D93&gt;4.9),IF(D93&lt;$G$81,D93*$G$80,IF(D93&lt;$H$81,D93*$H$80,D93*$I$80)),)</f>
        <v>0</v>
      </c>
    </row>
    <row r="94" spans="1:10" x14ac:dyDescent="0.25">
      <c r="B94" s="3" t="s">
        <v>41</v>
      </c>
      <c r="J94" s="10"/>
    </row>
    <row r="95" spans="1:10" x14ac:dyDescent="0.25">
      <c r="B95" s="6" t="s">
        <v>10</v>
      </c>
      <c r="J95" s="10"/>
    </row>
    <row r="96" spans="1:10" x14ac:dyDescent="0.25">
      <c r="B96" s="24"/>
      <c r="C96" s="4" t="s">
        <v>44</v>
      </c>
      <c r="D96" s="25"/>
      <c r="E96" s="2"/>
      <c r="F96" s="2"/>
      <c r="G96" s="17"/>
      <c r="H96" s="17"/>
      <c r="I96" s="10"/>
      <c r="J96" s="10">
        <f>IF(AND(C96="x",D96&gt;4.9),IF(D96&lt;$G$81,D96*$G$80,IF(D96&lt;$H$81,D96*$H$80,D96*$I$80)),)</f>
        <v>0</v>
      </c>
    </row>
    <row r="97" spans="1:10" ht="17.25" x14ac:dyDescent="0.4">
      <c r="B97" s="7"/>
      <c r="C97" s="11"/>
      <c r="J97" s="19"/>
    </row>
    <row r="98" spans="1:10" ht="15.75" thickBot="1" x14ac:dyDescent="0.3">
      <c r="B98" s="7" t="s">
        <v>20</v>
      </c>
      <c r="C98" s="11"/>
      <c r="J98" s="32">
        <f>SUM(J71:J97)</f>
        <v>0</v>
      </c>
    </row>
    <row r="99" spans="1:10" ht="17.25" x14ac:dyDescent="0.4">
      <c r="B99" s="11" t="s">
        <v>17</v>
      </c>
      <c r="C99" s="11"/>
      <c r="J99" s="19"/>
    </row>
    <row r="100" spans="1:10" ht="17.25" x14ac:dyDescent="0.4">
      <c r="B100" s="7"/>
      <c r="J100" s="19"/>
    </row>
    <row r="101" spans="1:10" ht="15.75" thickBot="1" x14ac:dyDescent="0.3">
      <c r="B101" s="7" t="s">
        <v>18</v>
      </c>
      <c r="J101" s="27">
        <f>J65+J98</f>
        <v>0</v>
      </c>
    </row>
    <row r="102" spans="1:10" ht="18" thickTop="1" x14ac:dyDescent="0.4">
      <c r="B102" s="11" t="s">
        <v>19</v>
      </c>
      <c r="J102" s="19"/>
    </row>
    <row r="103" spans="1:10" ht="17.25" x14ac:dyDescent="0.4">
      <c r="A103" s="28"/>
      <c r="B103" s="7" t="s">
        <v>42</v>
      </c>
      <c r="J103" s="19"/>
    </row>
    <row r="104" spans="1:10" ht="7.15" customHeight="1" x14ac:dyDescent="0.25"/>
    <row r="105" spans="1:10" ht="17.25" x14ac:dyDescent="0.4">
      <c r="A105" s="28"/>
      <c r="B105" s="7" t="s">
        <v>43</v>
      </c>
      <c r="J105" s="19"/>
    </row>
    <row r="106" spans="1:10" ht="17.25" x14ac:dyDescent="0.4">
      <c r="B106" s="7"/>
      <c r="J106" s="19"/>
    </row>
    <row r="107" spans="1:10" x14ac:dyDescent="0.25">
      <c r="B107" s="3" t="s">
        <v>13</v>
      </c>
    </row>
    <row r="108" spans="1:10" x14ac:dyDescent="0.25">
      <c r="B108" s="11"/>
    </row>
    <row r="109" spans="1:10" x14ac:dyDescent="0.25">
      <c r="B109" s="3" t="s">
        <v>12</v>
      </c>
      <c r="C109" s="44"/>
      <c r="D109" s="44"/>
      <c r="E109" s="44"/>
      <c r="F109" s="44"/>
      <c r="G109" s="44"/>
      <c r="H109" s="44"/>
    </row>
    <row r="110" spans="1:10" x14ac:dyDescent="0.25">
      <c r="B110" s="11" t="s">
        <v>25</v>
      </c>
      <c r="C110" s="44"/>
      <c r="D110" s="44"/>
      <c r="E110" s="44"/>
      <c r="F110" s="44"/>
      <c r="G110" s="44"/>
      <c r="H110" s="44"/>
    </row>
    <row r="111" spans="1:10" x14ac:dyDescent="0.25">
      <c r="B111" s="11"/>
      <c r="C111" s="44"/>
      <c r="D111" s="44"/>
      <c r="E111" s="44"/>
      <c r="F111" s="44"/>
      <c r="G111" s="44"/>
      <c r="H111" s="44"/>
    </row>
    <row r="113" spans="2:11" ht="24.75" customHeight="1" x14ac:dyDescent="0.25">
      <c r="B113" s="21" t="s">
        <v>26</v>
      </c>
      <c r="C113" s="21"/>
      <c r="D113" s="21"/>
      <c r="E113" s="38" t="s">
        <v>27</v>
      </c>
      <c r="F113" s="38"/>
      <c r="G113" s="38"/>
      <c r="H113" s="21" t="s">
        <v>28</v>
      </c>
      <c r="I113" s="21"/>
      <c r="J113" s="21"/>
      <c r="K113" s="22"/>
    </row>
  </sheetData>
  <sheetProtection algorithmName="SHA-512" hashValue="94zmF3uKXe7iwJjIJT0kQ0sfe8N6jCJ2kJ/jDGLFoGv+xqvU4lIQXkyPmLfN8KIwhO75pjzLKki8FhSKyJMA2A==" saltValue="qap/tDmltocB16YtgxZAFA==" spinCount="100000" sheet="1" objects="1" scenarios="1"/>
  <mergeCells count="13">
    <mergeCell ref="A12:B12"/>
    <mergeCell ref="E113:G113"/>
    <mergeCell ref="A1:H1"/>
    <mergeCell ref="C7:G7"/>
    <mergeCell ref="C9:G9"/>
    <mergeCell ref="C4:G4"/>
    <mergeCell ref="C5:G5"/>
    <mergeCell ref="C109:H109"/>
    <mergeCell ref="C110:H110"/>
    <mergeCell ref="C111:H111"/>
    <mergeCell ref="A68:B68"/>
    <mergeCell ref="A2:K2"/>
    <mergeCell ref="A3:K3"/>
  </mergeCells>
  <hyperlinks>
    <hyperlink ref="E113" r:id="rId1" xr:uid="{00000000-0004-0000-0000-000000000000}"/>
  </hyperlinks>
  <pageMargins left="0.25" right="0.25" top="0.75" bottom="0.75" header="0.3" footer="0.3"/>
  <pageSetup paperSize="9" orientation="landscape" r:id="rId2"/>
  <headerFooter>
    <oddFooter>&amp;CSeite &amp;P&amp;RStand: 25.08.2021</oddFooter>
  </headerFooter>
  <rowBreaks count="2" manualBreakCount="2">
    <brk id="54" max="10" man="1"/>
    <brk id="84" max="1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Landratsamt Calw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41381 Bünger, Gabriele</dc:creator>
  <cp:lastModifiedBy>4104 Kaltenbach, Anja</cp:lastModifiedBy>
  <cp:lastPrinted>2021-08-25T06:31:15Z</cp:lastPrinted>
  <dcterms:created xsi:type="dcterms:W3CDTF">2012-07-20T08:27:08Z</dcterms:created>
  <dcterms:modified xsi:type="dcterms:W3CDTF">2023-01-10T11:20:02Z</dcterms:modified>
</cp:coreProperties>
</file>